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285" windowWidth="11850" windowHeight="7320" activeTab="0"/>
  </bookViews>
  <sheets>
    <sheet name="2014 год " sheetId="1" r:id="rId1"/>
    <sheet name="лист1" sheetId="2" r:id="rId2"/>
    <sheet name="бланк" sheetId="3" r:id="rId3"/>
  </sheets>
  <definedNames/>
  <calcPr fullCalcOnLoad="1"/>
</workbook>
</file>

<file path=xl/sharedStrings.xml><?xml version="1.0" encoding="utf-8"?>
<sst xmlns="http://schemas.openxmlformats.org/spreadsheetml/2006/main" count="228" uniqueCount="89">
  <si>
    <t xml:space="preserve">Наименование </t>
  </si>
  <si>
    <t>хозяйства</t>
  </si>
  <si>
    <t>Раб.</t>
  </si>
  <si>
    <t>тракт.</t>
  </si>
  <si>
    <t>Всего</t>
  </si>
  <si>
    <t>вспах.</t>
  </si>
  <si>
    <t>Сев всего, га</t>
  </si>
  <si>
    <t>план</t>
  </si>
  <si>
    <t>факт</t>
  </si>
  <si>
    <t>%</t>
  </si>
  <si>
    <t>Всего зерновых, га</t>
  </si>
  <si>
    <t>ЗАО "Агромир"</t>
  </si>
  <si>
    <t>ООО "Свобода"</t>
  </si>
  <si>
    <t>СПК "им.Ленина"</t>
  </si>
  <si>
    <t>СПК "Заветы Ильича"</t>
  </si>
  <si>
    <t>ООО "Ермак"</t>
  </si>
  <si>
    <t>ООО "Юниор-Агро"</t>
  </si>
  <si>
    <t>ЗАО "Арефинское"</t>
  </si>
  <si>
    <t>СПК "8 Марта"</t>
  </si>
  <si>
    <t>ОАО "Н. Малиновец"</t>
  </si>
  <si>
    <t>СПК "Молога"</t>
  </si>
  <si>
    <t>ЗАО "Приморское"</t>
  </si>
  <si>
    <t>СПК "Шашково"</t>
  </si>
  <si>
    <t>СПК "Рыбинский"</t>
  </si>
  <si>
    <t>СПК "Прогресс"</t>
  </si>
  <si>
    <t>ВСЕГО ПО РАЙОНУ</t>
  </si>
  <si>
    <t>овес</t>
  </si>
  <si>
    <t>пшен.</t>
  </si>
  <si>
    <t>ячм.</t>
  </si>
  <si>
    <t>Картофель</t>
  </si>
  <si>
    <t>Овощи</t>
  </si>
  <si>
    <t>Морк.</t>
  </si>
  <si>
    <t>Кап.</t>
  </si>
  <si>
    <t>Свекла</t>
  </si>
  <si>
    <t>Беспокр.</t>
  </si>
  <si>
    <t>травы</t>
  </si>
  <si>
    <t>Однол</t>
  </si>
  <si>
    <t>Подсев</t>
  </si>
  <si>
    <t>мн. тр.</t>
  </si>
  <si>
    <t>зерно</t>
  </si>
  <si>
    <t>боб.</t>
  </si>
  <si>
    <t xml:space="preserve">Сводка по весенне-полевым работам по сельхозпредприятиям </t>
  </si>
  <si>
    <t>мн.трав</t>
  </si>
  <si>
    <t>луг и паст</t>
  </si>
  <si>
    <t>Подкормка</t>
  </si>
  <si>
    <t>Внесение</t>
  </si>
  <si>
    <t>орг. удобр.</t>
  </si>
  <si>
    <t>Посев рапса на семена</t>
  </si>
  <si>
    <t>Рыбинского МО на ______________  2008 года</t>
  </si>
  <si>
    <t>ОАО Волжанин "</t>
  </si>
  <si>
    <t>Подгот.</t>
  </si>
  <si>
    <t>почвы</t>
  </si>
  <si>
    <t>озимые</t>
  </si>
  <si>
    <t>Боронование</t>
  </si>
  <si>
    <t>ЗАО "8 Марта"</t>
  </si>
  <si>
    <t>ООО "Молога"</t>
  </si>
  <si>
    <t>ОАО  Яр.Бройлер</t>
  </si>
  <si>
    <t>ЗАО "Приволжское"</t>
  </si>
  <si>
    <t>Рыбинского МР на    28  апреля  2012 года</t>
  </si>
  <si>
    <t>ОАО  "Яр.Бройлер"</t>
  </si>
  <si>
    <t>ОАО  "Волжанин"</t>
  </si>
  <si>
    <t>ООО "Шашково"</t>
  </si>
  <si>
    <t>ООО "СХП Волково"</t>
  </si>
  <si>
    <t>ЗАО "Михайловское"</t>
  </si>
  <si>
    <t>Однолетние травы</t>
  </si>
  <si>
    <t>Кукуруза на силос</t>
  </si>
  <si>
    <t>мн. трав</t>
  </si>
  <si>
    <t>морк.</t>
  </si>
  <si>
    <t>свекла</t>
  </si>
  <si>
    <t>Подсев мн. трав</t>
  </si>
  <si>
    <t>Беспокр. мн. травы</t>
  </si>
  <si>
    <t>КФХ "Чеботарёво"</t>
  </si>
  <si>
    <t>КФХ "Максимовское"</t>
  </si>
  <si>
    <t>ИП Тимохин Д.А.</t>
  </si>
  <si>
    <t>сев</t>
  </si>
  <si>
    <t>зерновые</t>
  </si>
  <si>
    <t>одн тр</t>
  </si>
  <si>
    <t>мн.тр.</t>
  </si>
  <si>
    <t>вспашка</t>
  </si>
  <si>
    <t>беспокр</t>
  </si>
  <si>
    <t>итого</t>
  </si>
  <si>
    <t>подсев</t>
  </si>
  <si>
    <t>картоф</t>
  </si>
  <si>
    <t>Ш</t>
  </si>
  <si>
    <t>ячмень+горох</t>
  </si>
  <si>
    <t>Б</t>
  </si>
  <si>
    <t>горох-овес-ячмень</t>
  </si>
  <si>
    <t>рапс на семена</t>
  </si>
  <si>
    <t>Сводка полевых работ  по сельхозпредприятиям Рыбинского МР на 28 апреля 2015 года.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</si>
</sst>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29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79" fontId="1" fillId="0" borderId="10" xfId="60" applyFont="1" applyBorder="1" applyAlignment="1">
      <alignment/>
    </xf>
    <xf numFmtId="0" fontId="1" fillId="0" borderId="10" xfId="0" applyFont="1" applyBorder="1" applyAlignment="1">
      <alignment/>
    </xf>
    <xf numFmtId="179" fontId="1" fillId="0" borderId="10" xfId="60" applyFont="1" applyFill="1" applyBorder="1" applyAlignment="1">
      <alignment/>
    </xf>
    <xf numFmtId="0" fontId="1" fillId="0" borderId="11" xfId="0" applyFont="1" applyBorder="1" applyAlignment="1">
      <alignment horizontal="center"/>
    </xf>
    <xf numFmtId="179" fontId="1" fillId="0" borderId="11" xfId="6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24" borderId="12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179" fontId="1" fillId="0" borderId="10" xfId="60" applyFont="1" applyBorder="1" applyAlignment="1">
      <alignment/>
    </xf>
    <xf numFmtId="0" fontId="1" fillId="0" borderId="0" xfId="0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22" borderId="10" xfId="0" applyFont="1" applyFill="1" applyBorder="1" applyAlignment="1">
      <alignment horizontal="center"/>
    </xf>
    <xf numFmtId="1" fontId="1" fillId="22" borderId="10" xfId="0" applyNumberFormat="1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1" fillId="24" borderId="1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5" xfId="0" applyFont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180" fontId="1" fillId="22" borderId="10" xfId="0" applyNumberFormat="1" applyFont="1" applyFill="1" applyBorder="1" applyAlignment="1">
      <alignment horizontal="center"/>
    </xf>
    <xf numFmtId="179" fontId="1" fillId="0" borderId="10" xfId="60" applyFont="1" applyFill="1" applyBorder="1" applyAlignment="1">
      <alignment/>
    </xf>
    <xf numFmtId="0" fontId="28" fillId="0" borderId="0" xfId="0" applyFont="1" applyAlignment="1">
      <alignment/>
    </xf>
    <xf numFmtId="179" fontId="1" fillId="0" borderId="11" xfId="6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justify"/>
    </xf>
    <xf numFmtId="0" fontId="1" fillId="0" borderId="11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J19" sqref="J19:L19"/>
    </sheetView>
  </sheetViews>
  <sheetFormatPr defaultColWidth="9.140625" defaultRowHeight="12.75"/>
  <cols>
    <col min="1" max="1" width="22.421875" style="0" customWidth="1"/>
    <col min="2" max="2" width="7.00390625" style="0" customWidth="1"/>
    <col min="3" max="3" width="7.7109375" style="0" customWidth="1"/>
    <col min="4" max="4" width="7.421875" style="0" customWidth="1"/>
    <col min="5" max="5" width="6.28125" style="0" customWidth="1"/>
    <col min="6" max="7" width="7.421875" style="0" customWidth="1"/>
    <col min="8" max="9" width="6.28125" style="0" customWidth="1"/>
    <col min="10" max="10" width="7.421875" style="0" customWidth="1"/>
    <col min="11" max="11" width="6.421875" style="0" customWidth="1"/>
    <col min="12" max="12" width="6.57421875" style="0" customWidth="1"/>
    <col min="13" max="14" width="6.140625" style="0" customWidth="1"/>
    <col min="15" max="15" width="6.28125" style="0" customWidth="1"/>
    <col min="16" max="16" width="6.00390625" style="0" customWidth="1"/>
    <col min="17" max="17" width="6.140625" style="0" customWidth="1"/>
    <col min="18" max="18" width="6.28125" style="0" customWidth="1"/>
    <col min="19" max="19" width="7.421875" style="0" customWidth="1"/>
    <col min="20" max="20" width="7.57421875" style="0" customWidth="1"/>
    <col min="21" max="21" width="7.28125" style="0" customWidth="1"/>
    <col min="22" max="22" width="8.7109375" style="0" customWidth="1"/>
  </cols>
  <sheetData>
    <row r="1" spans="1:21" s="2" customFormat="1" ht="15.7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s="2" customFormat="1" ht="15.75" customHeight="1">
      <c r="A2" s="51" t="s">
        <v>88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2" s="1" customFormat="1" ht="15.75" customHeight="1">
      <c r="A3" s="11" t="s">
        <v>0</v>
      </c>
      <c r="B3" s="11" t="s">
        <v>2</v>
      </c>
      <c r="C3" s="11" t="s">
        <v>50</v>
      </c>
      <c r="D3" s="26" t="s">
        <v>4</v>
      </c>
      <c r="E3" s="54" t="s">
        <v>53</v>
      </c>
      <c r="F3" s="55"/>
      <c r="G3" s="56"/>
      <c r="H3" s="59" t="s">
        <v>44</v>
      </c>
      <c r="I3" s="60"/>
      <c r="J3" s="61"/>
      <c r="K3" s="56" t="s">
        <v>6</v>
      </c>
      <c r="L3" s="57"/>
      <c r="M3" s="57"/>
      <c r="N3" s="57" t="s">
        <v>10</v>
      </c>
      <c r="O3" s="57"/>
      <c r="P3" s="57"/>
      <c r="Q3" s="58" t="s">
        <v>26</v>
      </c>
      <c r="R3" s="52" t="s">
        <v>27</v>
      </c>
      <c r="S3" s="53" t="s">
        <v>29</v>
      </c>
      <c r="T3" s="53"/>
      <c r="U3" s="53"/>
      <c r="V3"/>
    </row>
    <row r="4" spans="1:22" s="1" customFormat="1" ht="30" customHeight="1">
      <c r="A4" s="43" t="s">
        <v>1</v>
      </c>
      <c r="B4" s="43" t="s">
        <v>3</v>
      </c>
      <c r="C4" s="43" t="s">
        <v>51</v>
      </c>
      <c r="D4" s="43" t="s">
        <v>5</v>
      </c>
      <c r="E4" s="42" t="s">
        <v>66</v>
      </c>
      <c r="F4" s="42" t="s">
        <v>43</v>
      </c>
      <c r="G4" s="44" t="s">
        <v>52</v>
      </c>
      <c r="H4" s="42" t="s">
        <v>66</v>
      </c>
      <c r="I4" s="42" t="s">
        <v>43</v>
      </c>
      <c r="J4" s="44" t="s">
        <v>52</v>
      </c>
      <c r="K4" s="45" t="s">
        <v>7</v>
      </c>
      <c r="L4" s="45" t="s">
        <v>8</v>
      </c>
      <c r="M4" s="46" t="s">
        <v>9</v>
      </c>
      <c r="N4" s="45" t="s">
        <v>7</v>
      </c>
      <c r="O4" s="45" t="s">
        <v>8</v>
      </c>
      <c r="P4" s="46" t="s">
        <v>9</v>
      </c>
      <c r="Q4" s="58"/>
      <c r="R4" s="52"/>
      <c r="S4" s="45" t="s">
        <v>7</v>
      </c>
      <c r="T4" s="45" t="s">
        <v>8</v>
      </c>
      <c r="U4" s="46" t="s">
        <v>9</v>
      </c>
      <c r="V4"/>
    </row>
    <row r="5" spans="1:22" s="1" customFormat="1" ht="15.75" customHeight="1">
      <c r="A5" s="39" t="s">
        <v>11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9"/>
      <c r="Q5" s="4"/>
      <c r="R5" s="4"/>
      <c r="S5" s="4"/>
      <c r="T5" s="4"/>
      <c r="U5" s="4"/>
      <c r="V5"/>
    </row>
    <row r="6" spans="1:22" s="1" customFormat="1" ht="15.75" customHeight="1">
      <c r="A6" s="7" t="s">
        <v>12</v>
      </c>
      <c r="B6" s="4"/>
      <c r="C6" s="4"/>
      <c r="D6" s="4"/>
      <c r="E6" s="4"/>
      <c r="F6" s="4"/>
      <c r="G6" s="4"/>
      <c r="H6" s="4"/>
      <c r="I6" s="4"/>
      <c r="J6" s="4"/>
      <c r="K6" s="4">
        <v>71</v>
      </c>
      <c r="L6" s="4">
        <f>O6+T6+C22+H22+K22+Q22</f>
        <v>0</v>
      </c>
      <c r="M6" s="24">
        <f>L6/K6*100</f>
        <v>0</v>
      </c>
      <c r="N6" s="4"/>
      <c r="O6" s="4"/>
      <c r="P6" s="29"/>
      <c r="Q6" s="4"/>
      <c r="R6" s="4"/>
      <c r="S6" s="4"/>
      <c r="T6" s="4"/>
      <c r="U6" s="29"/>
      <c r="V6"/>
    </row>
    <row r="7" spans="1:22" s="14" customFormat="1" ht="15.75" customHeight="1">
      <c r="A7" s="37" t="s">
        <v>13</v>
      </c>
      <c r="B7" s="4"/>
      <c r="C7" s="4"/>
      <c r="D7" s="4"/>
      <c r="E7" s="4"/>
      <c r="F7" s="4"/>
      <c r="G7" s="4"/>
      <c r="H7" s="4"/>
      <c r="I7" s="4"/>
      <c r="J7" s="4"/>
      <c r="K7" s="4">
        <v>451</v>
      </c>
      <c r="L7" s="4">
        <f aca="true" t="shared" si="0" ref="L7:L15">O7+T7+C23+H23+K23+Q23</f>
        <v>0</v>
      </c>
      <c r="M7" s="24">
        <f>L7/K7*100</f>
        <v>0</v>
      </c>
      <c r="N7" s="32">
        <v>240</v>
      </c>
      <c r="O7" s="4">
        <f>Q7+R7</f>
        <v>0</v>
      </c>
      <c r="P7" s="24">
        <f>O7/N7*100</f>
        <v>0</v>
      </c>
      <c r="Q7" s="4"/>
      <c r="R7" s="4"/>
      <c r="S7" s="4">
        <v>30</v>
      </c>
      <c r="T7" s="4"/>
      <c r="U7" s="24">
        <f>T7/S7*100</f>
        <v>0</v>
      </c>
      <c r="V7"/>
    </row>
    <row r="8" spans="1:22" s="1" customFormat="1" ht="15.75" customHeight="1">
      <c r="A8" s="7" t="s">
        <v>62</v>
      </c>
      <c r="B8" s="4"/>
      <c r="C8" s="4"/>
      <c r="D8" s="4"/>
      <c r="E8" s="4"/>
      <c r="F8" s="4"/>
      <c r="G8" s="4"/>
      <c r="H8" s="4"/>
      <c r="I8" s="4"/>
      <c r="J8" s="4"/>
      <c r="K8" s="4">
        <v>226</v>
      </c>
      <c r="L8" s="4">
        <f t="shared" si="0"/>
        <v>0</v>
      </c>
      <c r="M8" s="24">
        <f aca="true" t="shared" si="1" ref="M8:M16">L8/K8*100</f>
        <v>0</v>
      </c>
      <c r="N8" s="32"/>
      <c r="O8" s="4"/>
      <c r="P8" s="29"/>
      <c r="Q8" s="4"/>
      <c r="R8" s="4"/>
      <c r="S8" s="30"/>
      <c r="T8" s="30"/>
      <c r="U8" s="29"/>
      <c r="V8"/>
    </row>
    <row r="9" spans="1:22" s="1" customFormat="1" ht="15.75" customHeight="1">
      <c r="A9" s="7" t="s">
        <v>17</v>
      </c>
      <c r="B9" s="4"/>
      <c r="C9" s="4"/>
      <c r="D9" s="4"/>
      <c r="E9" s="4"/>
      <c r="F9" s="4"/>
      <c r="G9" s="4"/>
      <c r="H9" s="4"/>
      <c r="I9" s="4"/>
      <c r="J9" s="4"/>
      <c r="K9" s="4">
        <v>850</v>
      </c>
      <c r="L9" s="4">
        <f t="shared" si="0"/>
        <v>0</v>
      </c>
      <c r="M9" s="24">
        <f t="shared" si="1"/>
        <v>0</v>
      </c>
      <c r="N9" s="40"/>
      <c r="O9" s="30"/>
      <c r="P9" s="29"/>
      <c r="Q9" s="30"/>
      <c r="R9" s="4"/>
      <c r="S9" s="4"/>
      <c r="T9" s="4"/>
      <c r="U9" s="4"/>
      <c r="V9"/>
    </row>
    <row r="10" spans="1:22" s="1" customFormat="1" ht="15.75" customHeight="1">
      <c r="A10" s="7" t="s">
        <v>54</v>
      </c>
      <c r="B10" s="4">
        <v>3</v>
      </c>
      <c r="C10" s="4"/>
      <c r="D10" s="4">
        <v>27</v>
      </c>
      <c r="E10" s="4">
        <v>106</v>
      </c>
      <c r="F10" s="4"/>
      <c r="G10" s="4"/>
      <c r="H10" s="4">
        <v>40</v>
      </c>
      <c r="I10" s="4"/>
      <c r="J10" s="4"/>
      <c r="K10" s="4">
        <v>300</v>
      </c>
      <c r="L10" s="4">
        <f t="shared" si="0"/>
        <v>0</v>
      </c>
      <c r="M10" s="24">
        <f t="shared" si="1"/>
        <v>0</v>
      </c>
      <c r="N10" s="32"/>
      <c r="O10" s="4"/>
      <c r="P10" s="29"/>
      <c r="Q10" s="4"/>
      <c r="R10" s="4"/>
      <c r="S10" s="4"/>
      <c r="T10" s="4"/>
      <c r="U10" s="29"/>
      <c r="V10"/>
    </row>
    <row r="11" spans="1:22" s="1" customFormat="1" ht="15.75" customHeight="1">
      <c r="A11" s="7" t="s">
        <v>55</v>
      </c>
      <c r="B11" s="4">
        <v>6</v>
      </c>
      <c r="C11" s="4">
        <v>120</v>
      </c>
      <c r="D11" s="4">
        <v>25</v>
      </c>
      <c r="E11" s="4">
        <v>130</v>
      </c>
      <c r="F11" s="4">
        <v>50</v>
      </c>
      <c r="G11" s="4"/>
      <c r="H11" s="4"/>
      <c r="I11" s="4"/>
      <c r="J11" s="4"/>
      <c r="K11" s="4">
        <v>640</v>
      </c>
      <c r="L11" s="4">
        <f t="shared" si="0"/>
        <v>50</v>
      </c>
      <c r="M11" s="24">
        <f t="shared" si="1"/>
        <v>7.8125</v>
      </c>
      <c r="N11" s="32">
        <v>190</v>
      </c>
      <c r="O11" s="4">
        <f>Q11+R11</f>
        <v>50</v>
      </c>
      <c r="P11" s="24">
        <f>O11/N11*100</f>
        <v>26.31578947368421</v>
      </c>
      <c r="Q11" s="4">
        <v>50</v>
      </c>
      <c r="R11" s="4"/>
      <c r="S11" s="4"/>
      <c r="T11" s="4"/>
      <c r="U11" s="30"/>
      <c r="V11"/>
    </row>
    <row r="12" spans="1:22" s="1" customFormat="1" ht="15.75" customHeight="1">
      <c r="A12" s="7" t="s">
        <v>61</v>
      </c>
      <c r="B12" s="4"/>
      <c r="C12" s="4"/>
      <c r="D12" s="4"/>
      <c r="E12" s="4"/>
      <c r="F12" s="4"/>
      <c r="G12" s="4"/>
      <c r="H12" s="4"/>
      <c r="I12" s="4"/>
      <c r="J12" s="4"/>
      <c r="K12" s="4">
        <v>340</v>
      </c>
      <c r="L12" s="4">
        <f t="shared" si="0"/>
        <v>0</v>
      </c>
      <c r="M12" s="24">
        <f>L12/K12*100</f>
        <v>0</v>
      </c>
      <c r="N12" s="31"/>
      <c r="O12" s="4"/>
      <c r="P12" s="4"/>
      <c r="Q12" s="4"/>
      <c r="R12" s="4"/>
      <c r="S12" s="4"/>
      <c r="T12" s="4"/>
      <c r="U12" s="30"/>
      <c r="V12"/>
    </row>
    <row r="13" spans="1:22" s="1" customFormat="1" ht="15.75" customHeight="1">
      <c r="A13" s="7" t="s">
        <v>63</v>
      </c>
      <c r="B13" s="4"/>
      <c r="C13" s="4"/>
      <c r="D13" s="4"/>
      <c r="E13" s="4"/>
      <c r="F13" s="4"/>
      <c r="G13" s="4"/>
      <c r="H13" s="4"/>
      <c r="I13" s="4"/>
      <c r="J13" s="4"/>
      <c r="K13" s="4">
        <v>50</v>
      </c>
      <c r="L13" s="4">
        <f t="shared" si="0"/>
        <v>0</v>
      </c>
      <c r="M13" s="24">
        <f>L13/K13*100</f>
        <v>0</v>
      </c>
      <c r="N13" s="4"/>
      <c r="O13" s="4"/>
      <c r="P13" s="4"/>
      <c r="Q13" s="4"/>
      <c r="R13" s="4"/>
      <c r="S13" s="4"/>
      <c r="T13" s="4"/>
      <c r="U13" s="29"/>
      <c r="V13"/>
    </row>
    <row r="14" spans="1:22" s="1" customFormat="1" ht="15.75" customHeight="1">
      <c r="A14" s="7" t="s">
        <v>59</v>
      </c>
      <c r="B14" s="4"/>
      <c r="C14" s="4"/>
      <c r="D14" s="4"/>
      <c r="E14" s="4"/>
      <c r="F14" s="4"/>
      <c r="G14" s="4"/>
      <c r="H14" s="4"/>
      <c r="I14" s="4"/>
      <c r="J14" s="4"/>
      <c r="K14" s="4">
        <v>980</v>
      </c>
      <c r="L14" s="4">
        <f t="shared" si="0"/>
        <v>0</v>
      </c>
      <c r="M14" s="24">
        <f t="shared" si="1"/>
        <v>0</v>
      </c>
      <c r="N14" s="4"/>
      <c r="O14" s="4"/>
      <c r="P14" s="4"/>
      <c r="Q14" s="4"/>
      <c r="R14" s="4"/>
      <c r="S14" s="4"/>
      <c r="T14" s="4"/>
      <c r="U14" s="4"/>
      <c r="V14"/>
    </row>
    <row r="15" spans="1:22" s="1" customFormat="1" ht="15.75" customHeight="1">
      <c r="A15" s="7" t="s">
        <v>60</v>
      </c>
      <c r="B15" s="4"/>
      <c r="C15" s="4"/>
      <c r="D15" s="4"/>
      <c r="E15" s="4"/>
      <c r="F15" s="4"/>
      <c r="G15" s="4"/>
      <c r="H15" s="4"/>
      <c r="I15" s="4"/>
      <c r="J15" s="4"/>
      <c r="K15" s="4">
        <v>472.5</v>
      </c>
      <c r="L15" s="4">
        <f t="shared" si="0"/>
        <v>0</v>
      </c>
      <c r="M15" s="24">
        <f t="shared" si="1"/>
        <v>0</v>
      </c>
      <c r="N15" s="4"/>
      <c r="O15" s="4"/>
      <c r="P15" s="4"/>
      <c r="Q15" s="4"/>
      <c r="R15" s="4"/>
      <c r="S15" s="4"/>
      <c r="T15" s="4"/>
      <c r="U15" s="4"/>
      <c r="V15"/>
    </row>
    <row r="16" spans="1:22" s="1" customFormat="1" ht="15.75" customHeight="1">
      <c r="A16" s="7" t="s">
        <v>25</v>
      </c>
      <c r="B16" s="23">
        <f>SUM(B5:B15)</f>
        <v>9</v>
      </c>
      <c r="C16" s="23">
        <f aca="true" t="shared" si="2" ref="C16:Q16">SUM(C5:C15)</f>
        <v>120</v>
      </c>
      <c r="D16" s="23">
        <f t="shared" si="2"/>
        <v>52</v>
      </c>
      <c r="E16" s="23">
        <f t="shared" si="2"/>
        <v>236</v>
      </c>
      <c r="F16" s="23">
        <f t="shared" si="2"/>
        <v>50</v>
      </c>
      <c r="G16" s="23">
        <f t="shared" si="2"/>
        <v>0</v>
      </c>
      <c r="H16" s="23">
        <f t="shared" si="2"/>
        <v>40</v>
      </c>
      <c r="I16" s="23">
        <f t="shared" si="2"/>
        <v>0</v>
      </c>
      <c r="J16" s="23">
        <f t="shared" si="2"/>
        <v>0</v>
      </c>
      <c r="K16" s="24">
        <f t="shared" si="2"/>
        <v>4380.5</v>
      </c>
      <c r="L16" s="23">
        <f t="shared" si="2"/>
        <v>50</v>
      </c>
      <c r="M16" s="36">
        <f t="shared" si="1"/>
        <v>1.141422212076247</v>
      </c>
      <c r="N16" s="23">
        <f t="shared" si="2"/>
        <v>430</v>
      </c>
      <c r="O16" s="23">
        <f t="shared" si="2"/>
        <v>50</v>
      </c>
      <c r="P16" s="24">
        <f>O16/N16*100</f>
        <v>11.627906976744185</v>
      </c>
      <c r="Q16" s="23">
        <f t="shared" si="2"/>
        <v>50</v>
      </c>
      <c r="R16" s="23">
        <f>SUM(R5:R15)</f>
        <v>0</v>
      </c>
      <c r="S16" s="23">
        <f>SUM(S5:S15)</f>
        <v>30</v>
      </c>
      <c r="T16" s="23">
        <f>SUM(T5:T15)</f>
        <v>0</v>
      </c>
      <c r="U16" s="24">
        <f>T16/S16*100</f>
        <v>0</v>
      </c>
      <c r="V16"/>
    </row>
    <row r="17" spans="2:21" s="1" customFormat="1" ht="15.75">
      <c r="B17" s="18"/>
      <c r="C17" s="18"/>
      <c r="D17" s="18"/>
      <c r="E17" s="18"/>
      <c r="F17" s="18"/>
      <c r="G17" s="18"/>
      <c r="H17" s="18"/>
      <c r="I17" s="18"/>
      <c r="J17" s="18"/>
      <c r="K17" s="34"/>
      <c r="L17" s="18"/>
      <c r="M17" s="18"/>
      <c r="N17" s="34"/>
      <c r="O17" s="18"/>
      <c r="P17" s="18"/>
      <c r="Q17" s="18"/>
      <c r="R17" s="18"/>
      <c r="S17" s="18"/>
      <c r="T17" s="18"/>
      <c r="U17" s="18"/>
    </row>
    <row r="18" s="1" customFormat="1" ht="15.75"/>
    <row r="19" spans="1:21" s="1" customFormat="1" ht="15.75" customHeight="1">
      <c r="A19" s="11" t="s">
        <v>0</v>
      </c>
      <c r="B19" s="59" t="s">
        <v>30</v>
      </c>
      <c r="C19" s="60"/>
      <c r="D19" s="60"/>
      <c r="E19" s="60"/>
      <c r="F19" s="61"/>
      <c r="G19" s="47" t="s">
        <v>64</v>
      </c>
      <c r="H19" s="47"/>
      <c r="I19" s="47"/>
      <c r="J19" s="48" t="s">
        <v>65</v>
      </c>
      <c r="K19" s="49"/>
      <c r="L19" s="50"/>
      <c r="M19" s="48" t="s">
        <v>69</v>
      </c>
      <c r="N19" s="49"/>
      <c r="O19" s="50"/>
      <c r="P19" s="48" t="s">
        <v>70</v>
      </c>
      <c r="Q19" s="49"/>
      <c r="R19" s="50"/>
      <c r="S19" s="48" t="s">
        <v>87</v>
      </c>
      <c r="T19" s="49"/>
      <c r="U19" s="50"/>
    </row>
    <row r="20" spans="1:21" s="1" customFormat="1" ht="15" customHeight="1">
      <c r="A20" s="12" t="s">
        <v>1</v>
      </c>
      <c r="B20" s="13" t="s">
        <v>7</v>
      </c>
      <c r="C20" s="13" t="s">
        <v>8</v>
      </c>
      <c r="D20" s="23" t="s">
        <v>9</v>
      </c>
      <c r="E20" s="33" t="s">
        <v>67</v>
      </c>
      <c r="F20" s="33" t="s">
        <v>68</v>
      </c>
      <c r="G20" s="13" t="s">
        <v>7</v>
      </c>
      <c r="H20" s="13" t="s">
        <v>8</v>
      </c>
      <c r="I20" s="23" t="s">
        <v>9</v>
      </c>
      <c r="J20" s="13" t="s">
        <v>7</v>
      </c>
      <c r="K20" s="13" t="s">
        <v>8</v>
      </c>
      <c r="L20" s="23" t="s">
        <v>9</v>
      </c>
      <c r="M20" s="13" t="s">
        <v>7</v>
      </c>
      <c r="N20" s="13" t="s">
        <v>8</v>
      </c>
      <c r="O20" s="23" t="s">
        <v>9</v>
      </c>
      <c r="P20" s="13" t="s">
        <v>7</v>
      </c>
      <c r="Q20" s="13" t="s">
        <v>8</v>
      </c>
      <c r="R20" s="23" t="s">
        <v>9</v>
      </c>
      <c r="S20" s="13" t="s">
        <v>7</v>
      </c>
      <c r="T20" s="13" t="s">
        <v>8</v>
      </c>
      <c r="U20" s="23" t="s">
        <v>9</v>
      </c>
    </row>
    <row r="21" spans="1:21" s="1" customFormat="1" ht="15.75">
      <c r="A21" s="39" t="s">
        <v>11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s="1" customFormat="1" ht="15.75">
      <c r="A22" s="7" t="s">
        <v>12</v>
      </c>
      <c r="B22" s="4"/>
      <c r="C22" s="4"/>
      <c r="D22" s="4"/>
      <c r="E22" s="4"/>
      <c r="F22" s="4"/>
      <c r="G22" s="4">
        <v>71</v>
      </c>
      <c r="H22" s="4"/>
      <c r="I22" s="24">
        <f>H22/G22*100</f>
        <v>0</v>
      </c>
      <c r="J22" s="4"/>
      <c r="K22" s="4"/>
      <c r="L22" s="4"/>
      <c r="M22" s="4">
        <v>50</v>
      </c>
      <c r="N22" s="4"/>
      <c r="O22" s="24">
        <f aca="true" t="shared" si="3" ref="O22:O32">N22/M22*100</f>
        <v>0</v>
      </c>
      <c r="P22" s="4"/>
      <c r="Q22" s="4"/>
      <c r="R22" s="4"/>
      <c r="S22" s="4"/>
      <c r="T22" s="4"/>
      <c r="U22" s="4"/>
    </row>
    <row r="23" spans="1:21" s="1" customFormat="1" ht="15.75">
      <c r="A23" s="37" t="s">
        <v>13</v>
      </c>
      <c r="B23" s="4">
        <f>0.5+0.5</f>
        <v>1</v>
      </c>
      <c r="C23" s="4">
        <f>E23+F23</f>
        <v>0</v>
      </c>
      <c r="D23" s="24">
        <f>C23/B23*100</f>
        <v>0</v>
      </c>
      <c r="E23" s="4"/>
      <c r="F23" s="4"/>
      <c r="G23" s="4">
        <v>180</v>
      </c>
      <c r="H23" s="4"/>
      <c r="I23" s="24">
        <f aca="true" t="shared" si="4" ref="I23:I32">H23/G23*100</f>
        <v>0</v>
      </c>
      <c r="J23" s="4"/>
      <c r="K23" s="4"/>
      <c r="L23" s="4"/>
      <c r="M23" s="4">
        <v>200</v>
      </c>
      <c r="N23" s="4"/>
      <c r="O23" s="24">
        <f t="shared" si="3"/>
        <v>0</v>
      </c>
      <c r="P23" s="4"/>
      <c r="Q23" s="4"/>
      <c r="R23" s="4"/>
      <c r="S23" s="4"/>
      <c r="T23" s="4"/>
      <c r="U23" s="4"/>
    </row>
    <row r="24" spans="1:21" s="1" customFormat="1" ht="15.75">
      <c r="A24" s="7" t="s">
        <v>62</v>
      </c>
      <c r="B24" s="4"/>
      <c r="C24" s="4"/>
      <c r="D24" s="4"/>
      <c r="E24" s="4"/>
      <c r="F24" s="4"/>
      <c r="G24" s="4">
        <v>226</v>
      </c>
      <c r="H24" s="4"/>
      <c r="I24" s="24">
        <f t="shared" si="4"/>
        <v>0</v>
      </c>
      <c r="J24" s="4"/>
      <c r="K24" s="4"/>
      <c r="L24" s="4"/>
      <c r="M24" s="4">
        <v>184</v>
      </c>
      <c r="N24" s="4"/>
      <c r="O24" s="24">
        <f t="shared" si="3"/>
        <v>0</v>
      </c>
      <c r="P24" s="4"/>
      <c r="Q24" s="4"/>
      <c r="R24" s="4"/>
      <c r="S24" s="4"/>
      <c r="T24" s="4"/>
      <c r="U24" s="4"/>
    </row>
    <row r="25" spans="1:21" s="1" customFormat="1" ht="15.75">
      <c r="A25" s="7" t="s">
        <v>17</v>
      </c>
      <c r="B25" s="4"/>
      <c r="C25" s="4"/>
      <c r="D25" s="4"/>
      <c r="E25" s="4"/>
      <c r="F25" s="4"/>
      <c r="G25" s="4">
        <v>850</v>
      </c>
      <c r="H25" s="4"/>
      <c r="I25" s="24">
        <f t="shared" si="4"/>
        <v>0</v>
      </c>
      <c r="J25" s="4"/>
      <c r="K25" s="4"/>
      <c r="L25" s="4"/>
      <c r="M25" s="4">
        <v>430</v>
      </c>
      <c r="N25" s="4"/>
      <c r="O25" s="24">
        <f t="shared" si="3"/>
        <v>0</v>
      </c>
      <c r="P25" s="4"/>
      <c r="Q25" s="4"/>
      <c r="R25" s="4"/>
      <c r="S25" s="4"/>
      <c r="T25" s="4"/>
      <c r="U25" s="4"/>
    </row>
    <row r="26" spans="1:21" s="1" customFormat="1" ht="15.75">
      <c r="A26" s="7" t="s">
        <v>54</v>
      </c>
      <c r="B26" s="4"/>
      <c r="C26" s="4"/>
      <c r="D26" s="29"/>
      <c r="E26" s="4"/>
      <c r="F26" s="4"/>
      <c r="G26" s="4">
        <v>300</v>
      </c>
      <c r="H26" s="4"/>
      <c r="I26" s="24">
        <f t="shared" si="4"/>
        <v>0</v>
      </c>
      <c r="J26" s="4"/>
      <c r="K26" s="4"/>
      <c r="L26" s="4"/>
      <c r="M26" s="4">
        <v>300</v>
      </c>
      <c r="N26" s="4"/>
      <c r="O26" s="24">
        <f t="shared" si="3"/>
        <v>0</v>
      </c>
      <c r="P26" s="4"/>
      <c r="Q26" s="4"/>
      <c r="R26" s="4"/>
      <c r="S26" s="4"/>
      <c r="T26" s="4"/>
      <c r="U26" s="4"/>
    </row>
    <row r="27" spans="1:21" s="1" customFormat="1" ht="15.75">
      <c r="A27" s="7" t="s">
        <v>55</v>
      </c>
      <c r="B27" s="4"/>
      <c r="C27" s="4"/>
      <c r="D27" s="4"/>
      <c r="E27" s="4"/>
      <c r="F27" s="4"/>
      <c r="G27" s="4">
        <v>380</v>
      </c>
      <c r="H27" s="4"/>
      <c r="I27" s="24">
        <f t="shared" si="4"/>
        <v>0</v>
      </c>
      <c r="J27" s="4"/>
      <c r="K27" s="4"/>
      <c r="L27" s="4"/>
      <c r="M27" s="4">
        <v>300</v>
      </c>
      <c r="N27" s="4">
        <v>20</v>
      </c>
      <c r="O27" s="24">
        <f t="shared" si="3"/>
        <v>6.666666666666667</v>
      </c>
      <c r="P27" s="4">
        <v>60</v>
      </c>
      <c r="Q27" s="4"/>
      <c r="R27" s="24">
        <f>Q27/P27*100</f>
        <v>0</v>
      </c>
      <c r="S27" s="4">
        <v>10</v>
      </c>
      <c r="T27" s="4"/>
      <c r="U27" s="24">
        <f>T27/S27*100</f>
        <v>0</v>
      </c>
    </row>
    <row r="28" spans="1:21" s="1" customFormat="1" ht="15.75">
      <c r="A28" s="7" t="s">
        <v>61</v>
      </c>
      <c r="B28" s="4"/>
      <c r="C28" s="4"/>
      <c r="D28" s="4"/>
      <c r="E28" s="4"/>
      <c r="F28" s="4"/>
      <c r="G28" s="4">
        <v>180</v>
      </c>
      <c r="H28" s="4"/>
      <c r="I28" s="24">
        <f t="shared" si="4"/>
        <v>0</v>
      </c>
      <c r="J28" s="4">
        <v>160</v>
      </c>
      <c r="K28" s="4"/>
      <c r="L28" s="24">
        <f>K28/J28*100</f>
        <v>0</v>
      </c>
      <c r="M28" s="4"/>
      <c r="N28" s="4"/>
      <c r="O28" s="4"/>
      <c r="P28" s="4"/>
      <c r="Q28" s="4"/>
      <c r="R28" s="4"/>
      <c r="S28" s="4"/>
      <c r="T28" s="4"/>
      <c r="U28" s="4"/>
    </row>
    <row r="29" spans="1:21" s="1" customFormat="1" ht="15.75">
      <c r="A29" s="7" t="s">
        <v>63</v>
      </c>
      <c r="B29" s="4"/>
      <c r="C29" s="4"/>
      <c r="D29" s="4"/>
      <c r="E29" s="4"/>
      <c r="F29" s="4"/>
      <c r="G29" s="4">
        <v>50</v>
      </c>
      <c r="H29" s="4"/>
      <c r="I29" s="24">
        <f t="shared" si="4"/>
        <v>0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s="1" customFormat="1" ht="15.75">
      <c r="A30" s="7" t="s">
        <v>56</v>
      </c>
      <c r="B30" s="4"/>
      <c r="C30" s="4"/>
      <c r="D30" s="4"/>
      <c r="E30" s="4"/>
      <c r="F30" s="4"/>
      <c r="G30" s="4">
        <v>740</v>
      </c>
      <c r="H30" s="4"/>
      <c r="I30" s="24">
        <f t="shared" si="4"/>
        <v>0</v>
      </c>
      <c r="J30" s="4">
        <v>240</v>
      </c>
      <c r="K30" s="4"/>
      <c r="L30" s="24">
        <f>K30/J30*100</f>
        <v>0</v>
      </c>
      <c r="M30" s="4"/>
      <c r="N30" s="4"/>
      <c r="O30" s="4"/>
      <c r="P30" s="4"/>
      <c r="Q30" s="4"/>
      <c r="R30" s="4"/>
      <c r="S30" s="4"/>
      <c r="T30" s="4"/>
      <c r="U30" s="4"/>
    </row>
    <row r="31" spans="1:21" s="1" customFormat="1" ht="15.75">
      <c r="A31" s="7" t="s">
        <v>60</v>
      </c>
      <c r="B31" s="4"/>
      <c r="C31" s="4"/>
      <c r="D31" s="4"/>
      <c r="E31" s="4"/>
      <c r="F31" s="4"/>
      <c r="G31" s="4">
        <v>340</v>
      </c>
      <c r="H31" s="4"/>
      <c r="I31" s="24">
        <f t="shared" si="4"/>
        <v>0</v>
      </c>
      <c r="J31" s="4"/>
      <c r="K31" s="4"/>
      <c r="L31" s="4"/>
      <c r="M31" s="4">
        <v>100</v>
      </c>
      <c r="N31" s="4"/>
      <c r="O31" s="24">
        <f t="shared" si="3"/>
        <v>0</v>
      </c>
      <c r="P31" s="41">
        <v>132.5</v>
      </c>
      <c r="Q31" s="4"/>
      <c r="R31" s="24">
        <f>Q31/P31*100</f>
        <v>0</v>
      </c>
      <c r="S31" s="4"/>
      <c r="T31" s="4"/>
      <c r="U31" s="4"/>
    </row>
    <row r="32" spans="1:21" s="1" customFormat="1" ht="15.75">
      <c r="A32" s="7" t="s">
        <v>25</v>
      </c>
      <c r="B32" s="23">
        <f>SUM(B21:B31)</f>
        <v>1</v>
      </c>
      <c r="C32" s="23">
        <f>SUM(C21:C31)</f>
        <v>0</v>
      </c>
      <c r="D32" s="24">
        <f>C32/B32*100</f>
        <v>0</v>
      </c>
      <c r="E32" s="23">
        <f>SUM(E21:E31)</f>
        <v>0</v>
      </c>
      <c r="F32" s="23">
        <f>SUM(F21:F31)</f>
        <v>0</v>
      </c>
      <c r="G32" s="23">
        <f>SUM(G21:G31)</f>
        <v>3317</v>
      </c>
      <c r="H32" s="23">
        <f>SUM(H21:H31)</f>
        <v>0</v>
      </c>
      <c r="I32" s="24">
        <f t="shared" si="4"/>
        <v>0</v>
      </c>
      <c r="J32" s="23">
        <f>SUM(J21:J31)</f>
        <v>400</v>
      </c>
      <c r="K32" s="23">
        <f>SUM(K21:K31)</f>
        <v>0</v>
      </c>
      <c r="L32" s="24">
        <f>K32/J32*100</f>
        <v>0</v>
      </c>
      <c r="M32" s="23">
        <f>SUM(M21:M31)</f>
        <v>1564</v>
      </c>
      <c r="N32" s="23">
        <f>SUM(N21:N31)</f>
        <v>20</v>
      </c>
      <c r="O32" s="24">
        <f t="shared" si="3"/>
        <v>1.278772378516624</v>
      </c>
      <c r="P32" s="36">
        <f>SUM(P21:P31)</f>
        <v>192.5</v>
      </c>
      <c r="Q32" s="23">
        <f>SUM(Q21:Q31)</f>
        <v>0</v>
      </c>
      <c r="R32" s="24">
        <f>Q32/P32*100</f>
        <v>0</v>
      </c>
      <c r="S32" s="23">
        <f>SUM(S21:S31)</f>
        <v>10</v>
      </c>
      <c r="T32" s="23">
        <f>SUM(T21:T31)</f>
        <v>0</v>
      </c>
      <c r="U32" s="24">
        <f>T32/S32*100</f>
        <v>0</v>
      </c>
    </row>
    <row r="33" spans="7:13" s="1" customFormat="1" ht="15.75">
      <c r="G33" s="35"/>
      <c r="M33" s="34"/>
    </row>
    <row r="71" s="3" customFormat="1" ht="18"/>
    <row r="72" s="3" customFormat="1" ht="18"/>
    <row r="73" s="3" customFormat="1" ht="18"/>
    <row r="74" s="3" customFormat="1" ht="18"/>
    <row r="75" s="3" customFormat="1" ht="18"/>
    <row r="76" s="3" customFormat="1" ht="18"/>
    <row r="77" s="3" customFormat="1" ht="18"/>
    <row r="78" s="3" customFormat="1" ht="18"/>
    <row r="79" s="3" customFormat="1" ht="18"/>
    <row r="80" s="3" customFormat="1" ht="18"/>
    <row r="81" s="3" customFormat="1" ht="18"/>
    <row r="82" s="3" customFormat="1" ht="18"/>
    <row r="83" s="3" customFormat="1" ht="18"/>
    <row r="84" s="3" customFormat="1" ht="18"/>
    <row r="85" s="3" customFormat="1" ht="18"/>
  </sheetData>
  <sheetProtection/>
  <mergeCells count="14">
    <mergeCell ref="A2:U2"/>
    <mergeCell ref="R3:R4"/>
    <mergeCell ref="S3:U3"/>
    <mergeCell ref="P19:R19"/>
    <mergeCell ref="E3:G3"/>
    <mergeCell ref="K3:M3"/>
    <mergeCell ref="N3:P3"/>
    <mergeCell ref="Q3:Q4"/>
    <mergeCell ref="H3:J3"/>
    <mergeCell ref="B19:F19"/>
    <mergeCell ref="G19:I19"/>
    <mergeCell ref="J19:L19"/>
    <mergeCell ref="M19:O19"/>
    <mergeCell ref="S19:U19"/>
  </mergeCells>
  <printOptions/>
  <pageMargins left="0.3" right="0" top="0.5905511811023623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8"/>
  <sheetViews>
    <sheetView zoomScalePageLayoutView="0" workbookViewId="0" topLeftCell="A4">
      <selection activeCell="E27" sqref="E27"/>
    </sheetView>
  </sheetViews>
  <sheetFormatPr defaultColWidth="9.140625" defaultRowHeight="12.75"/>
  <cols>
    <col min="1" max="1" width="24.57421875" style="0" customWidth="1"/>
    <col min="2" max="2" width="7.00390625" style="0" customWidth="1"/>
    <col min="3" max="3" width="7.7109375" style="0" customWidth="1"/>
    <col min="4" max="4" width="7.8515625" style="0" customWidth="1"/>
    <col min="6" max="6" width="10.8515625" style="0" customWidth="1"/>
    <col min="7" max="7" width="8.00390625" style="0" customWidth="1"/>
    <col min="8" max="8" width="7.140625" style="0" customWidth="1"/>
    <col min="9" max="10" width="7.421875" style="0" customWidth="1"/>
    <col min="11" max="11" width="7.8515625" style="0" customWidth="1"/>
    <col min="12" max="12" width="7.57421875" style="0" customWidth="1"/>
    <col min="13" max="13" width="7.7109375" style="0" customWidth="1"/>
    <col min="14" max="14" width="7.57421875" style="0" customWidth="1"/>
    <col min="15" max="15" width="8.00390625" style="0" customWidth="1"/>
    <col min="16" max="16" width="7.7109375" style="0" customWidth="1"/>
    <col min="17" max="17" width="7.8515625" style="0" customWidth="1"/>
    <col min="18" max="18" width="7.421875" style="0" customWidth="1"/>
    <col min="19" max="19" width="7.57421875" style="0" customWidth="1"/>
    <col min="20" max="20" width="7.28125" style="0" customWidth="1"/>
    <col min="21" max="21" width="7.7109375" style="0" customWidth="1"/>
    <col min="22" max="22" width="7.57421875" style="0" customWidth="1"/>
    <col min="23" max="23" width="7.00390625" style="0" customWidth="1"/>
    <col min="24" max="24" width="6.140625" style="0" customWidth="1"/>
    <col min="25" max="25" width="6.421875" style="0" customWidth="1"/>
    <col min="26" max="26" width="8.140625" style="0" customWidth="1"/>
    <col min="27" max="27" width="8.7109375" style="0" customWidth="1"/>
    <col min="28" max="28" width="8.140625" style="0" customWidth="1"/>
    <col min="29" max="29" width="7.57421875" style="0" customWidth="1"/>
    <col min="30" max="30" width="9.8515625" style="0" customWidth="1"/>
    <col min="31" max="32" width="10.28125" style="0" customWidth="1"/>
    <col min="33" max="33" width="7.421875" style="0" customWidth="1"/>
    <col min="34" max="34" width="7.7109375" style="0" customWidth="1"/>
    <col min="35" max="35" width="7.8515625" style="0" customWidth="1"/>
    <col min="36" max="36" width="11.57421875" style="0" customWidth="1"/>
  </cols>
  <sheetData>
    <row r="1" spans="1:28" s="2" customFormat="1" ht="20.25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s="2" customFormat="1" ht="20.25">
      <c r="A2" s="28" t="s">
        <v>58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36" s="1" customFormat="1" ht="15.75">
      <c r="A3" s="11" t="s">
        <v>0</v>
      </c>
      <c r="B3" s="11" t="s">
        <v>2</v>
      </c>
      <c r="C3" s="11" t="s">
        <v>50</v>
      </c>
      <c r="D3" s="26" t="s">
        <v>4</v>
      </c>
      <c r="E3" s="54" t="s">
        <v>53</v>
      </c>
      <c r="F3" s="55"/>
      <c r="G3" s="56"/>
      <c r="H3" s="56" t="s">
        <v>6</v>
      </c>
      <c r="I3" s="57"/>
      <c r="J3" s="57"/>
      <c r="K3" s="57" t="s">
        <v>10</v>
      </c>
      <c r="L3" s="57"/>
      <c r="M3" s="57"/>
      <c r="N3" s="64" t="s">
        <v>26</v>
      </c>
      <c r="O3" s="65" t="s">
        <v>27</v>
      </c>
      <c r="P3" s="62" t="s">
        <v>28</v>
      </c>
      <c r="Q3" s="10" t="s">
        <v>39</v>
      </c>
      <c r="R3" s="53" t="s">
        <v>29</v>
      </c>
      <c r="S3" s="53"/>
      <c r="T3" s="53"/>
      <c r="U3" s="53" t="s">
        <v>30</v>
      </c>
      <c r="V3" s="53"/>
      <c r="W3" s="53"/>
      <c r="X3" s="53" t="s">
        <v>32</v>
      </c>
      <c r="Y3" s="53" t="s">
        <v>31</v>
      </c>
      <c r="Z3" s="59" t="s">
        <v>33</v>
      </c>
      <c r="AA3" s="11" t="s">
        <v>34</v>
      </c>
      <c r="AB3" s="15" t="s">
        <v>36</v>
      </c>
      <c r="AC3" s="25" t="s">
        <v>37</v>
      </c>
      <c r="AD3" s="59" t="s">
        <v>44</v>
      </c>
      <c r="AE3" s="60"/>
      <c r="AF3" s="22"/>
      <c r="AG3" s="61" t="s">
        <v>47</v>
      </c>
      <c r="AH3" s="53"/>
      <c r="AI3" s="53"/>
      <c r="AJ3"/>
    </row>
    <row r="4" spans="1:36" s="1" customFormat="1" ht="15.75">
      <c r="A4" s="12" t="s">
        <v>1</v>
      </c>
      <c r="B4" s="12" t="s">
        <v>3</v>
      </c>
      <c r="C4" s="12" t="s">
        <v>51</v>
      </c>
      <c r="D4" s="12" t="s">
        <v>5</v>
      </c>
      <c r="E4" s="21" t="s">
        <v>42</v>
      </c>
      <c r="F4" s="21" t="s">
        <v>43</v>
      </c>
      <c r="G4" s="21" t="s">
        <v>52</v>
      </c>
      <c r="H4" s="13" t="s">
        <v>7</v>
      </c>
      <c r="I4" s="13" t="s">
        <v>8</v>
      </c>
      <c r="J4" s="23" t="s">
        <v>9</v>
      </c>
      <c r="K4" s="13" t="s">
        <v>7</v>
      </c>
      <c r="L4" s="13" t="s">
        <v>8</v>
      </c>
      <c r="M4" s="23" t="s">
        <v>9</v>
      </c>
      <c r="N4" s="64"/>
      <c r="O4" s="65"/>
      <c r="P4" s="63"/>
      <c r="Q4" s="8" t="s">
        <v>40</v>
      </c>
      <c r="R4" s="13" t="s">
        <v>7</v>
      </c>
      <c r="S4" s="13" t="s">
        <v>8</v>
      </c>
      <c r="T4" s="13" t="s">
        <v>9</v>
      </c>
      <c r="U4" s="13" t="s">
        <v>7</v>
      </c>
      <c r="V4" s="13" t="s">
        <v>8</v>
      </c>
      <c r="W4" s="13" t="s">
        <v>9</v>
      </c>
      <c r="X4" s="53"/>
      <c r="Y4" s="53"/>
      <c r="Z4" s="59"/>
      <c r="AA4" s="12" t="s">
        <v>35</v>
      </c>
      <c r="AB4" s="16" t="s">
        <v>35</v>
      </c>
      <c r="AC4" s="16" t="s">
        <v>38</v>
      </c>
      <c r="AD4" s="21" t="s">
        <v>42</v>
      </c>
      <c r="AE4" s="21" t="s">
        <v>43</v>
      </c>
      <c r="AF4" s="21" t="s">
        <v>52</v>
      </c>
      <c r="AG4" s="13" t="s">
        <v>7</v>
      </c>
      <c r="AH4" s="13" t="s">
        <v>8</v>
      </c>
      <c r="AI4" s="13" t="s">
        <v>9</v>
      </c>
      <c r="AJ4"/>
    </row>
    <row r="5" spans="1:36" s="1" customFormat="1" ht="18.75" customHeight="1">
      <c r="A5" s="9" t="s">
        <v>11</v>
      </c>
      <c r="B5" s="4"/>
      <c r="C5" s="4"/>
      <c r="D5" s="4"/>
      <c r="E5" s="4"/>
      <c r="F5" s="4"/>
      <c r="G5" s="4"/>
      <c r="H5" s="4">
        <v>275</v>
      </c>
      <c r="I5" s="4"/>
      <c r="J5" s="24">
        <f>I5/H5*100</f>
        <v>0</v>
      </c>
      <c r="K5" s="4">
        <v>0</v>
      </c>
      <c r="L5" s="4"/>
      <c r="M5" s="2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>
        <v>40</v>
      </c>
      <c r="AC5" s="4"/>
      <c r="AD5" s="4"/>
      <c r="AE5" s="4"/>
      <c r="AF5" s="4"/>
      <c r="AG5" s="4"/>
      <c r="AH5" s="4"/>
      <c r="AI5" s="4"/>
      <c r="AJ5"/>
    </row>
    <row r="6" spans="1:36" s="1" customFormat="1" ht="18.75" customHeight="1">
      <c r="A6" s="5" t="s">
        <v>12</v>
      </c>
      <c r="B6" s="4"/>
      <c r="C6" s="4"/>
      <c r="D6" s="4"/>
      <c r="E6" s="4"/>
      <c r="F6" s="4"/>
      <c r="G6" s="4"/>
      <c r="H6" s="4">
        <v>54</v>
      </c>
      <c r="I6" s="4"/>
      <c r="J6" s="24">
        <f>I6/H6*100</f>
        <v>0</v>
      </c>
      <c r="K6" s="4">
        <f>-L6</f>
        <v>0</v>
      </c>
      <c r="L6" s="4"/>
      <c r="M6" s="24"/>
      <c r="N6" s="4"/>
      <c r="O6" s="4"/>
      <c r="P6" s="4"/>
      <c r="Q6" s="4"/>
      <c r="R6" s="4">
        <v>4</v>
      </c>
      <c r="S6" s="4"/>
      <c r="T6" s="24">
        <f>S6/R6*100</f>
        <v>0</v>
      </c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/>
    </row>
    <row r="7" spans="1:36" s="14" customFormat="1" ht="18.75" customHeight="1">
      <c r="A7" s="17" t="s">
        <v>13</v>
      </c>
      <c r="B7" s="4"/>
      <c r="C7" s="4"/>
      <c r="D7" s="4"/>
      <c r="E7" s="4"/>
      <c r="F7" s="4"/>
      <c r="G7" s="4"/>
      <c r="H7" s="4">
        <v>477</v>
      </c>
      <c r="I7" s="4"/>
      <c r="J7" s="24">
        <f>I7/H7*100</f>
        <v>0</v>
      </c>
      <c r="K7" s="4">
        <v>273</v>
      </c>
      <c r="L7" s="4"/>
      <c r="M7" s="24">
        <f>L7/K7*100</f>
        <v>0</v>
      </c>
      <c r="N7" s="4"/>
      <c r="O7" s="4">
        <v>70</v>
      </c>
      <c r="P7" s="4"/>
      <c r="Q7" s="4"/>
      <c r="R7" s="4">
        <v>45</v>
      </c>
      <c r="S7" s="4"/>
      <c r="T7" s="24">
        <f>S7/R7*100</f>
        <v>0</v>
      </c>
      <c r="U7" s="4">
        <v>7</v>
      </c>
      <c r="V7" s="4"/>
      <c r="W7" s="24">
        <f>V7/U7*100</f>
        <v>0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/>
    </row>
    <row r="8" spans="1:36" s="1" customFormat="1" ht="18.75" customHeight="1">
      <c r="A8" s="5" t="s">
        <v>14</v>
      </c>
      <c r="B8" s="4"/>
      <c r="C8" s="4"/>
      <c r="D8" s="4"/>
      <c r="E8" s="4"/>
      <c r="F8" s="4"/>
      <c r="G8" s="4"/>
      <c r="H8" s="4">
        <v>137</v>
      </c>
      <c r="I8" s="4"/>
      <c r="J8" s="24">
        <f aca="true" t="shared" si="0" ref="J8:J18">I8/H8*100</f>
        <v>0</v>
      </c>
      <c r="K8" s="4">
        <v>35</v>
      </c>
      <c r="L8" s="19"/>
      <c r="M8" s="24">
        <f>L8/K8*100</f>
        <v>0</v>
      </c>
      <c r="N8" s="4"/>
      <c r="O8" s="4"/>
      <c r="P8" s="4"/>
      <c r="Q8" s="4"/>
      <c r="R8" s="4">
        <v>25</v>
      </c>
      <c r="S8" s="4"/>
      <c r="T8" s="24">
        <f>S8/R8*100</f>
        <v>0</v>
      </c>
      <c r="U8" s="4">
        <v>7</v>
      </c>
      <c r="V8" s="4"/>
      <c r="W8" s="24">
        <f>V8/U8*100</f>
        <v>0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/>
    </row>
    <row r="9" spans="1:36" s="1" customFormat="1" ht="18.75" customHeight="1">
      <c r="A9" s="5" t="s">
        <v>17</v>
      </c>
      <c r="B9" s="4"/>
      <c r="C9" s="4"/>
      <c r="D9" s="4"/>
      <c r="E9" s="4"/>
      <c r="F9" s="4"/>
      <c r="G9" s="4"/>
      <c r="H9" s="4">
        <v>550</v>
      </c>
      <c r="I9" s="4"/>
      <c r="J9" s="24">
        <f t="shared" si="0"/>
        <v>0</v>
      </c>
      <c r="K9" s="4">
        <v>250</v>
      </c>
      <c r="L9" s="4"/>
      <c r="M9" s="24">
        <f>L9/K9*100</f>
        <v>0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/>
    </row>
    <row r="10" spans="1:36" s="1" customFormat="1" ht="18.75" customHeight="1">
      <c r="A10" s="5" t="s">
        <v>54</v>
      </c>
      <c r="B10" s="4"/>
      <c r="C10" s="4"/>
      <c r="D10" s="4"/>
      <c r="E10" s="4"/>
      <c r="F10" s="4"/>
      <c r="G10" s="4"/>
      <c r="H10" s="4">
        <v>248</v>
      </c>
      <c r="I10" s="4"/>
      <c r="J10" s="24">
        <f t="shared" si="0"/>
        <v>0</v>
      </c>
      <c r="K10" s="4"/>
      <c r="L10" s="4"/>
      <c r="M10" s="24"/>
      <c r="N10" s="4"/>
      <c r="O10" s="4"/>
      <c r="P10" s="4"/>
      <c r="Q10" s="4"/>
      <c r="R10" s="4">
        <v>40</v>
      </c>
      <c r="S10" s="4"/>
      <c r="T10" s="24">
        <f>S10/R10*100</f>
        <v>0</v>
      </c>
      <c r="U10" s="4">
        <v>8</v>
      </c>
      <c r="V10" s="4"/>
      <c r="W10" s="24">
        <f>V10/U10*100</f>
        <v>0</v>
      </c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/>
    </row>
    <row r="11" spans="1:36" s="1" customFormat="1" ht="18.75" customHeight="1">
      <c r="A11" s="5" t="s">
        <v>19</v>
      </c>
      <c r="B11" s="4"/>
      <c r="C11" s="4"/>
      <c r="D11" s="4"/>
      <c r="E11" s="4"/>
      <c r="F11" s="4"/>
      <c r="G11" s="4"/>
      <c r="H11" s="4">
        <v>150</v>
      </c>
      <c r="I11" s="4"/>
      <c r="J11" s="24">
        <f t="shared" si="0"/>
        <v>0</v>
      </c>
      <c r="K11" s="4"/>
      <c r="L11" s="4"/>
      <c r="M11" s="2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/>
    </row>
    <row r="12" spans="1:36" s="1" customFormat="1" ht="18.75" customHeight="1">
      <c r="A12" s="5" t="s">
        <v>55</v>
      </c>
      <c r="B12" s="4"/>
      <c r="C12" s="4"/>
      <c r="D12" s="4"/>
      <c r="E12" s="4"/>
      <c r="F12" s="4"/>
      <c r="G12" s="4"/>
      <c r="H12" s="4">
        <v>428</v>
      </c>
      <c r="I12" s="4"/>
      <c r="J12" s="24">
        <f t="shared" si="0"/>
        <v>0</v>
      </c>
      <c r="K12" s="4">
        <v>162</v>
      </c>
      <c r="L12" s="4"/>
      <c r="M12" s="2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>
        <v>10</v>
      </c>
      <c r="AH12" s="4"/>
      <c r="AI12" s="24">
        <f>AH12/AG12*100</f>
        <v>0</v>
      </c>
      <c r="AJ12"/>
    </row>
    <row r="13" spans="1:36" s="1" customFormat="1" ht="18.75" customHeight="1">
      <c r="A13" s="5" t="s">
        <v>21</v>
      </c>
      <c r="B13" s="4"/>
      <c r="C13" s="4"/>
      <c r="D13" s="4"/>
      <c r="E13" s="4"/>
      <c r="F13" s="4"/>
      <c r="G13" s="4"/>
      <c r="H13" s="4">
        <v>40</v>
      </c>
      <c r="I13" s="4"/>
      <c r="J13" s="24">
        <f t="shared" si="0"/>
        <v>0</v>
      </c>
      <c r="K13" s="4"/>
      <c r="L13" s="4"/>
      <c r="M13" s="2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/>
    </row>
    <row r="14" spans="1:36" s="1" customFormat="1" ht="18.75" customHeight="1">
      <c r="A14" s="5" t="s">
        <v>57</v>
      </c>
      <c r="B14" s="4"/>
      <c r="C14" s="4"/>
      <c r="D14" s="4"/>
      <c r="E14" s="4"/>
      <c r="F14" s="4"/>
      <c r="G14" s="4"/>
      <c r="H14" s="4">
        <v>260</v>
      </c>
      <c r="I14" s="4"/>
      <c r="J14" s="24">
        <f t="shared" si="0"/>
        <v>0</v>
      </c>
      <c r="K14" s="4">
        <v>170</v>
      </c>
      <c r="L14" s="4"/>
      <c r="M14" s="24">
        <f>L14/K14*100</f>
        <v>0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/>
    </row>
    <row r="15" spans="1:36" s="1" customFormat="1" ht="18.75" customHeight="1">
      <c r="A15" s="5" t="s">
        <v>23</v>
      </c>
      <c r="B15" s="4"/>
      <c r="C15" s="4"/>
      <c r="D15" s="4"/>
      <c r="E15" s="4"/>
      <c r="F15" s="4"/>
      <c r="G15" s="4"/>
      <c r="H15" s="4">
        <v>638</v>
      </c>
      <c r="I15" s="4"/>
      <c r="J15" s="24">
        <f t="shared" si="0"/>
        <v>0</v>
      </c>
      <c r="K15" s="4">
        <v>458</v>
      </c>
      <c r="L15" s="4"/>
      <c r="M15" s="24">
        <f>L15/K15*100</f>
        <v>0</v>
      </c>
      <c r="N15" s="4"/>
      <c r="O15" s="4"/>
      <c r="P15" s="4"/>
      <c r="Q15" s="4"/>
      <c r="R15" s="4">
        <v>5</v>
      </c>
      <c r="S15" s="4"/>
      <c r="T15" s="24">
        <f>S15/R15*100</f>
        <v>0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/>
    </row>
    <row r="16" spans="1:36" s="1" customFormat="1" ht="18.75" customHeight="1">
      <c r="A16" s="5" t="s">
        <v>56</v>
      </c>
      <c r="B16" s="4"/>
      <c r="C16" s="4"/>
      <c r="D16" s="4"/>
      <c r="E16" s="4"/>
      <c r="F16" s="4"/>
      <c r="G16" s="4"/>
      <c r="H16" s="4">
        <v>330</v>
      </c>
      <c r="I16" s="4"/>
      <c r="J16" s="24">
        <f t="shared" si="0"/>
        <v>0</v>
      </c>
      <c r="K16" s="4"/>
      <c r="L16" s="4"/>
      <c r="M16" s="2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/>
    </row>
    <row r="17" spans="1:36" s="1" customFormat="1" ht="18.75" customHeight="1">
      <c r="A17" s="5" t="s">
        <v>49</v>
      </c>
      <c r="B17" s="4"/>
      <c r="C17" s="4"/>
      <c r="D17" s="4"/>
      <c r="E17" s="4"/>
      <c r="F17" s="4"/>
      <c r="G17" s="4"/>
      <c r="H17" s="4"/>
      <c r="I17" s="4"/>
      <c r="J17" s="24"/>
      <c r="K17" s="4"/>
      <c r="L17" s="4"/>
      <c r="M17" s="2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/>
    </row>
    <row r="18" spans="1:36" s="1" customFormat="1" ht="18.75" customHeight="1">
      <c r="A18" s="7" t="s">
        <v>25</v>
      </c>
      <c r="B18" s="23">
        <f>SUM(B5:B17)</f>
        <v>0</v>
      </c>
      <c r="C18" s="23">
        <f>SUM(C5:C17)</f>
        <v>0</v>
      </c>
      <c r="D18" s="23">
        <f aca="true" t="shared" si="1" ref="D18:I18">SUM(D5:D17)</f>
        <v>0</v>
      </c>
      <c r="E18" s="23">
        <f t="shared" si="1"/>
        <v>0</v>
      </c>
      <c r="F18" s="23">
        <f t="shared" si="1"/>
        <v>0</v>
      </c>
      <c r="G18" s="23">
        <f t="shared" si="1"/>
        <v>0</v>
      </c>
      <c r="H18" s="23">
        <f t="shared" si="1"/>
        <v>3587</v>
      </c>
      <c r="I18" s="23">
        <f t="shared" si="1"/>
        <v>0</v>
      </c>
      <c r="J18" s="24">
        <f t="shared" si="0"/>
        <v>0</v>
      </c>
      <c r="K18" s="23">
        <f>SUM(K5:K17)</f>
        <v>1348</v>
      </c>
      <c r="L18" s="23"/>
      <c r="M18" s="24">
        <f>L18/K18*100</f>
        <v>0</v>
      </c>
      <c r="N18" s="23">
        <f aca="true" t="shared" si="2" ref="N18:S18">SUM(N5:N17)</f>
        <v>0</v>
      </c>
      <c r="O18" s="23">
        <f t="shared" si="2"/>
        <v>70</v>
      </c>
      <c r="P18" s="23">
        <f t="shared" si="2"/>
        <v>0</v>
      </c>
      <c r="Q18" s="23">
        <f t="shared" si="2"/>
        <v>0</v>
      </c>
      <c r="R18" s="23">
        <f t="shared" si="2"/>
        <v>119</v>
      </c>
      <c r="S18" s="23">
        <f t="shared" si="2"/>
        <v>0</v>
      </c>
      <c r="T18" s="24">
        <f>S18/R18*100</f>
        <v>0</v>
      </c>
      <c r="U18" s="23">
        <f>SUM(U5:U17)</f>
        <v>22</v>
      </c>
      <c r="V18" s="23">
        <f>SUM(V5:V17)</f>
        <v>0</v>
      </c>
      <c r="W18" s="24">
        <f>V18/U18*100</f>
        <v>0</v>
      </c>
      <c r="X18" s="23">
        <f aca="true" t="shared" si="3" ref="X18:AE18">SUM(X5:X17)</f>
        <v>0</v>
      </c>
      <c r="Y18" s="23">
        <f t="shared" si="3"/>
        <v>0</v>
      </c>
      <c r="Z18" s="23">
        <f t="shared" si="3"/>
        <v>0</v>
      </c>
      <c r="AA18" s="23">
        <f t="shared" si="3"/>
        <v>0</v>
      </c>
      <c r="AB18" s="23">
        <f t="shared" si="3"/>
        <v>40</v>
      </c>
      <c r="AC18" s="23">
        <f t="shared" si="3"/>
        <v>0</v>
      </c>
      <c r="AD18" s="23">
        <f t="shared" si="3"/>
        <v>0</v>
      </c>
      <c r="AE18" s="23">
        <f t="shared" si="3"/>
        <v>0</v>
      </c>
      <c r="AF18" s="23">
        <f>SUM(AF5:AF17)</f>
        <v>0</v>
      </c>
      <c r="AG18" s="23">
        <v>10</v>
      </c>
      <c r="AH18" s="23">
        <f>SUM(AH5:AH17)</f>
        <v>0</v>
      </c>
      <c r="AI18" s="23"/>
      <c r="AJ18"/>
    </row>
    <row r="19" spans="2:21" s="1" customFormat="1" ht="15.7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="1" customFormat="1" ht="15.75">
      <c r="G20" s="1" t="s">
        <v>81</v>
      </c>
    </row>
    <row r="21" spans="1:9" s="1" customFormat="1" ht="18.75">
      <c r="A21" s="2"/>
      <c r="B21" s="1" t="s">
        <v>78</v>
      </c>
      <c r="C21" s="1" t="s">
        <v>74</v>
      </c>
      <c r="D21" s="1" t="s">
        <v>75</v>
      </c>
      <c r="E21" s="1" t="s">
        <v>26</v>
      </c>
      <c r="F21" s="1" t="s">
        <v>76</v>
      </c>
      <c r="G21" s="1" t="s">
        <v>77</v>
      </c>
      <c r="H21" s="1" t="s">
        <v>79</v>
      </c>
      <c r="I21" s="1" t="s">
        <v>82</v>
      </c>
    </row>
    <row r="22" spans="1:9" s="1" customFormat="1" ht="15.75">
      <c r="A22" s="1" t="s">
        <v>71</v>
      </c>
      <c r="B22" s="1">
        <v>55</v>
      </c>
      <c r="C22" s="1">
        <f>D22+F22+H22+I22</f>
        <v>55</v>
      </c>
      <c r="D22" s="1">
        <f>E22</f>
        <v>10</v>
      </c>
      <c r="E22" s="1">
        <v>10</v>
      </c>
      <c r="G22" s="1">
        <v>10</v>
      </c>
      <c r="H22" s="1">
        <v>40</v>
      </c>
      <c r="I22" s="1">
        <v>5</v>
      </c>
    </row>
    <row r="23" spans="1:2" s="1" customFormat="1" ht="15.75">
      <c r="A23" s="1" t="s">
        <v>72</v>
      </c>
      <c r="B23" s="1">
        <v>7</v>
      </c>
    </row>
    <row r="24" spans="1:7" s="1" customFormat="1" ht="15.75">
      <c r="A24" s="1" t="s">
        <v>73</v>
      </c>
      <c r="B24" s="38"/>
      <c r="C24" s="38"/>
      <c r="D24" s="38"/>
      <c r="E24" s="38"/>
      <c r="F24" s="38"/>
      <c r="G24" s="38"/>
    </row>
    <row r="25" spans="1:9" s="1" customFormat="1" ht="15.75">
      <c r="A25" s="1" t="s">
        <v>80</v>
      </c>
      <c r="B25" s="1">
        <f>SUM(B22:B24)</f>
        <v>62</v>
      </c>
      <c r="C25" s="1">
        <f aca="true" t="shared" si="4" ref="C25:I25">SUM(C22:C24)</f>
        <v>55</v>
      </c>
      <c r="D25" s="1">
        <f t="shared" si="4"/>
        <v>10</v>
      </c>
      <c r="E25" s="1">
        <f t="shared" si="4"/>
        <v>10</v>
      </c>
      <c r="F25" s="1">
        <f t="shared" si="4"/>
        <v>0</v>
      </c>
      <c r="G25" s="1">
        <f t="shared" si="4"/>
        <v>10</v>
      </c>
      <c r="H25" s="1">
        <f t="shared" si="4"/>
        <v>40</v>
      </c>
      <c r="I25" s="1">
        <f t="shared" si="4"/>
        <v>5</v>
      </c>
    </row>
    <row r="26" s="1" customFormat="1" ht="15.75"/>
    <row r="27" spans="1:2" s="1" customFormat="1" ht="15.75">
      <c r="A27" s="1" t="s">
        <v>83</v>
      </c>
      <c r="B27" s="1" t="s">
        <v>84</v>
      </c>
    </row>
    <row r="28" spans="1:2" s="1" customFormat="1" ht="15.75">
      <c r="A28" s="1" t="s">
        <v>85</v>
      </c>
      <c r="B28" s="1" t="s">
        <v>86</v>
      </c>
    </row>
    <row r="29" s="1" customFormat="1" ht="15.75"/>
    <row r="30" s="1" customFormat="1" ht="15.75"/>
    <row r="31" s="1" customFormat="1" ht="15.75"/>
    <row r="32" s="1" customFormat="1" ht="15.75"/>
    <row r="33" s="1" customFormat="1" ht="15.75"/>
    <row r="34" s="1" customFormat="1" ht="15.75"/>
    <row r="35" s="1" customFormat="1" ht="15.75"/>
    <row r="36" s="1" customFormat="1" ht="15.75"/>
    <row r="37" s="1" customFormat="1" ht="15.75"/>
    <row r="38" s="1" customFormat="1" ht="15.75"/>
    <row r="39" s="1" customFormat="1" ht="15.75"/>
    <row r="40" s="1" customFormat="1" ht="15.75"/>
    <row r="41" s="2" customFormat="1" ht="18.75"/>
    <row r="42" s="2" customFormat="1" ht="18.75"/>
    <row r="43" s="2" customFormat="1" ht="18.75"/>
    <row r="44" s="2" customFormat="1" ht="18.75"/>
    <row r="45" s="2" customFormat="1" ht="18.75"/>
    <row r="46" s="3" customFormat="1" ht="18"/>
    <row r="47" s="3" customFormat="1" ht="18"/>
    <row r="48" s="3" customFormat="1" ht="18"/>
    <row r="49" s="3" customFormat="1" ht="18"/>
    <row r="50" s="3" customFormat="1" ht="18"/>
    <row r="51" s="3" customFormat="1" ht="18"/>
    <row r="52" s="3" customFormat="1" ht="18"/>
    <row r="53" s="3" customFormat="1" ht="18"/>
    <row r="54" s="3" customFormat="1" ht="18"/>
    <row r="55" s="3" customFormat="1" ht="18"/>
    <row r="56" s="3" customFormat="1" ht="18"/>
    <row r="57" s="3" customFormat="1" ht="18"/>
    <row r="58" s="3" customFormat="1" ht="18"/>
    <row r="59" s="3" customFormat="1" ht="18"/>
    <row r="60" s="3" customFormat="1" ht="18"/>
    <row r="61" s="3" customFormat="1" ht="18"/>
    <row r="62" s="3" customFormat="1" ht="18"/>
    <row r="63" s="3" customFormat="1" ht="18"/>
    <row r="64" s="3" customFormat="1" ht="18"/>
    <row r="65" s="3" customFormat="1" ht="18"/>
    <row r="66" s="3" customFormat="1" ht="18"/>
    <row r="67" s="3" customFormat="1" ht="18"/>
    <row r="68" s="3" customFormat="1" ht="18"/>
    <row r="69" s="3" customFormat="1" ht="18"/>
    <row r="70" s="3" customFormat="1" ht="18"/>
    <row r="71" s="3" customFormat="1" ht="18"/>
    <row r="72" s="3" customFormat="1" ht="18"/>
    <row r="73" s="3" customFormat="1" ht="18"/>
    <row r="74" s="3" customFormat="1" ht="18"/>
    <row r="75" s="3" customFormat="1" ht="18"/>
    <row r="76" s="3" customFormat="1" ht="18"/>
    <row r="77" s="3" customFormat="1" ht="18"/>
    <row r="78" s="3" customFormat="1" ht="18"/>
    <row r="79" s="3" customFormat="1" ht="18"/>
    <row r="80" s="3" customFormat="1" ht="18"/>
    <row r="81" s="3" customFormat="1" ht="18"/>
    <row r="82" s="3" customFormat="1" ht="18"/>
    <row r="83" s="3" customFormat="1" ht="18"/>
    <row r="84" s="3" customFormat="1" ht="18"/>
    <row r="85" s="3" customFormat="1" ht="18"/>
    <row r="86" s="3" customFormat="1" ht="18"/>
    <row r="87" s="3" customFormat="1" ht="18"/>
    <row r="88" s="3" customFormat="1" ht="18"/>
  </sheetData>
  <sheetProtection/>
  <mergeCells count="13">
    <mergeCell ref="P3:P4"/>
    <mergeCell ref="R3:T3"/>
    <mergeCell ref="U3:W3"/>
    <mergeCell ref="E3:G3"/>
    <mergeCell ref="H3:J3"/>
    <mergeCell ref="K3:M3"/>
    <mergeCell ref="N3:N4"/>
    <mergeCell ref="O3:O4"/>
    <mergeCell ref="AG3:AI3"/>
    <mergeCell ref="X3:X4"/>
    <mergeCell ref="Y3:Y4"/>
    <mergeCell ref="Z3:Z4"/>
    <mergeCell ref="AD3:A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1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24.57421875" style="0" customWidth="1"/>
    <col min="2" max="2" width="7.00390625" style="0" customWidth="1"/>
    <col min="3" max="3" width="7.8515625" style="0" customWidth="1"/>
    <col min="4" max="4" width="7.140625" style="0" customWidth="1"/>
    <col min="5" max="6" width="7.421875" style="0" customWidth="1"/>
    <col min="7" max="7" width="7.8515625" style="0" customWidth="1"/>
    <col min="8" max="8" width="7.57421875" style="0" customWidth="1"/>
    <col min="9" max="9" width="7.7109375" style="0" customWidth="1"/>
    <col min="10" max="10" width="7.57421875" style="0" customWidth="1"/>
    <col min="11" max="11" width="8.00390625" style="0" customWidth="1"/>
    <col min="12" max="12" width="7.7109375" style="0" customWidth="1"/>
    <col min="13" max="13" width="7.8515625" style="0" customWidth="1"/>
    <col min="14" max="14" width="7.421875" style="0" customWidth="1"/>
    <col min="15" max="15" width="7.57421875" style="0" customWidth="1"/>
    <col min="16" max="16" width="7.28125" style="0" customWidth="1"/>
    <col min="17" max="17" width="7.7109375" style="0" customWidth="1"/>
    <col min="18" max="18" width="7.57421875" style="0" customWidth="1"/>
    <col min="19" max="19" width="7.00390625" style="0" customWidth="1"/>
    <col min="20" max="20" width="6.140625" style="0" customWidth="1"/>
    <col min="21" max="21" width="6.421875" style="0" customWidth="1"/>
    <col min="22" max="22" width="8.140625" style="0" customWidth="1"/>
    <col min="23" max="23" width="8.7109375" style="0" customWidth="1"/>
    <col min="24" max="24" width="8.140625" style="0" customWidth="1"/>
    <col min="25" max="25" width="7.57421875" style="0" customWidth="1"/>
    <col min="26" max="26" width="9.8515625" style="0" customWidth="1"/>
    <col min="27" max="27" width="10.28125" style="0" customWidth="1"/>
    <col min="28" max="28" width="7.421875" style="0" customWidth="1"/>
    <col min="29" max="29" width="7.7109375" style="0" customWidth="1"/>
    <col min="30" max="30" width="7.8515625" style="0" customWidth="1"/>
    <col min="31" max="31" width="11.57421875" style="0" customWidth="1"/>
  </cols>
  <sheetData>
    <row r="1" spans="1:24" s="2" customFormat="1" ht="18.75">
      <c r="A1" s="66" t="s">
        <v>41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s="2" customFormat="1" ht="18.75">
      <c r="A2" s="66" t="s">
        <v>48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="2" customFormat="1" ht="18.75"/>
    <row r="4" spans="1:31" s="1" customFormat="1" ht="15.75">
      <c r="A4" s="11" t="s">
        <v>0</v>
      </c>
      <c r="B4" s="11" t="s">
        <v>2</v>
      </c>
      <c r="C4" s="11" t="s">
        <v>4</v>
      </c>
      <c r="D4" s="57" t="s">
        <v>6</v>
      </c>
      <c r="E4" s="57"/>
      <c r="F4" s="57"/>
      <c r="G4" s="57" t="s">
        <v>10</v>
      </c>
      <c r="H4" s="57"/>
      <c r="I4" s="57"/>
      <c r="J4" s="64" t="s">
        <v>26</v>
      </c>
      <c r="K4" s="65" t="s">
        <v>27</v>
      </c>
      <c r="L4" s="62" t="s">
        <v>28</v>
      </c>
      <c r="M4" s="10" t="s">
        <v>39</v>
      </c>
      <c r="N4" s="53" t="s">
        <v>29</v>
      </c>
      <c r="O4" s="53"/>
      <c r="P4" s="53"/>
      <c r="Q4" s="53" t="s">
        <v>30</v>
      </c>
      <c r="R4" s="53"/>
      <c r="S4" s="53"/>
      <c r="T4" s="53" t="s">
        <v>32</v>
      </c>
      <c r="U4" s="53" t="s">
        <v>31</v>
      </c>
      <c r="V4" s="59" t="s">
        <v>33</v>
      </c>
      <c r="W4" s="11" t="s">
        <v>34</v>
      </c>
      <c r="X4" s="15" t="s">
        <v>36</v>
      </c>
      <c r="Y4" s="15" t="s">
        <v>37</v>
      </c>
      <c r="Z4" s="59" t="s">
        <v>44</v>
      </c>
      <c r="AA4" s="61"/>
      <c r="AB4" s="53" t="s">
        <v>47</v>
      </c>
      <c r="AC4" s="53"/>
      <c r="AD4" s="53"/>
      <c r="AE4" s="20" t="s">
        <v>45</v>
      </c>
    </row>
    <row r="5" spans="1:31" s="1" customFormat="1" ht="15.75">
      <c r="A5" s="12" t="s">
        <v>1</v>
      </c>
      <c r="B5" s="12" t="s">
        <v>3</v>
      </c>
      <c r="C5" s="12" t="s">
        <v>5</v>
      </c>
      <c r="D5" s="13" t="s">
        <v>7</v>
      </c>
      <c r="E5" s="13" t="s">
        <v>8</v>
      </c>
      <c r="F5" s="13" t="s">
        <v>9</v>
      </c>
      <c r="G5" s="13" t="s">
        <v>7</v>
      </c>
      <c r="H5" s="13" t="s">
        <v>8</v>
      </c>
      <c r="I5" s="13" t="s">
        <v>9</v>
      </c>
      <c r="J5" s="64"/>
      <c r="K5" s="65"/>
      <c r="L5" s="63"/>
      <c r="M5" s="8" t="s">
        <v>40</v>
      </c>
      <c r="N5" s="13" t="s">
        <v>7</v>
      </c>
      <c r="O5" s="13" t="s">
        <v>8</v>
      </c>
      <c r="P5" s="13" t="s">
        <v>9</v>
      </c>
      <c r="Q5" s="13" t="s">
        <v>7</v>
      </c>
      <c r="R5" s="13" t="s">
        <v>8</v>
      </c>
      <c r="S5" s="13" t="s">
        <v>9</v>
      </c>
      <c r="T5" s="53"/>
      <c r="U5" s="53"/>
      <c r="V5" s="59"/>
      <c r="W5" s="12" t="s">
        <v>35</v>
      </c>
      <c r="X5" s="16" t="s">
        <v>35</v>
      </c>
      <c r="Y5" s="16" t="s">
        <v>38</v>
      </c>
      <c r="Z5" s="6" t="s">
        <v>42</v>
      </c>
      <c r="AA5" s="6" t="s">
        <v>43</v>
      </c>
      <c r="AB5" s="13" t="s">
        <v>7</v>
      </c>
      <c r="AC5" s="13" t="s">
        <v>8</v>
      </c>
      <c r="AD5" s="13" t="s">
        <v>9</v>
      </c>
      <c r="AE5" s="21" t="s">
        <v>46</v>
      </c>
    </row>
    <row r="6" spans="1:31" s="1" customFormat="1" ht="18.75" customHeight="1">
      <c r="A6" s="9" t="s">
        <v>11</v>
      </c>
      <c r="B6" s="4"/>
      <c r="C6" s="4"/>
      <c r="D6" s="4">
        <v>180</v>
      </c>
      <c r="E6" s="4"/>
      <c r="F6" s="19"/>
      <c r="G6" s="4"/>
      <c r="H6" s="4"/>
      <c r="I6" s="19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s="1" customFormat="1" ht="18.75" customHeight="1">
      <c r="A7" s="5" t="s">
        <v>12</v>
      </c>
      <c r="B7" s="4"/>
      <c r="C7" s="4"/>
      <c r="D7" s="4">
        <v>50</v>
      </c>
      <c r="E7" s="4"/>
      <c r="F7" s="19"/>
      <c r="G7" s="4"/>
      <c r="H7" s="4"/>
      <c r="I7" s="19"/>
      <c r="J7" s="4"/>
      <c r="K7" s="4"/>
      <c r="L7" s="4"/>
      <c r="M7" s="4"/>
      <c r="N7" s="4">
        <v>10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s="14" customFormat="1" ht="18.75" customHeight="1">
      <c r="A8" s="17" t="s">
        <v>13</v>
      </c>
      <c r="B8" s="4"/>
      <c r="C8" s="4"/>
      <c r="D8" s="4">
        <v>526</v>
      </c>
      <c r="E8" s="4"/>
      <c r="F8" s="19"/>
      <c r="G8" s="4">
        <v>373</v>
      </c>
      <c r="H8" s="4"/>
      <c r="I8" s="19"/>
      <c r="J8" s="4"/>
      <c r="K8" s="4"/>
      <c r="L8" s="4"/>
      <c r="M8" s="4"/>
      <c r="N8" s="4">
        <v>40</v>
      </c>
      <c r="O8" s="4"/>
      <c r="P8" s="19"/>
      <c r="Q8" s="4">
        <v>6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s="1" customFormat="1" ht="18.75" customHeight="1">
      <c r="A9" s="5" t="s">
        <v>14</v>
      </c>
      <c r="B9" s="4"/>
      <c r="C9" s="4"/>
      <c r="D9" s="4">
        <v>266</v>
      </c>
      <c r="E9" s="4"/>
      <c r="F9" s="19"/>
      <c r="G9" s="4">
        <v>100</v>
      </c>
      <c r="H9" s="4"/>
      <c r="I9" s="19"/>
      <c r="J9" s="4"/>
      <c r="K9" s="4"/>
      <c r="L9" s="4"/>
      <c r="M9" s="4"/>
      <c r="N9" s="4">
        <v>20</v>
      </c>
      <c r="O9" s="4"/>
      <c r="P9" s="4"/>
      <c r="Q9" s="4">
        <v>7</v>
      </c>
      <c r="R9" s="4"/>
      <c r="S9" s="19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s="1" customFormat="1" ht="18.75" customHeight="1">
      <c r="A10" s="5" t="s">
        <v>17</v>
      </c>
      <c r="B10" s="4"/>
      <c r="C10" s="4"/>
      <c r="D10" s="4">
        <v>750</v>
      </c>
      <c r="E10" s="4"/>
      <c r="F10" s="19"/>
      <c r="G10" s="4">
        <v>300</v>
      </c>
      <c r="H10" s="4"/>
      <c r="I10" s="19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s="1" customFormat="1" ht="18.75" customHeight="1">
      <c r="A11" s="5" t="s">
        <v>18</v>
      </c>
      <c r="B11" s="4"/>
      <c r="C11" s="4"/>
      <c r="D11" s="4">
        <v>296</v>
      </c>
      <c r="E11" s="4"/>
      <c r="F11" s="19"/>
      <c r="G11" s="4"/>
      <c r="H11" s="4"/>
      <c r="I11" s="19"/>
      <c r="J11" s="4"/>
      <c r="K11" s="4"/>
      <c r="L11" s="4"/>
      <c r="M11" s="4"/>
      <c r="N11" s="4">
        <v>50</v>
      </c>
      <c r="O11" s="4"/>
      <c r="P11" s="19"/>
      <c r="Q11" s="4">
        <v>11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1" customFormat="1" ht="18.75" customHeight="1">
      <c r="A12" s="5" t="s">
        <v>19</v>
      </c>
      <c r="B12" s="4"/>
      <c r="C12" s="4"/>
      <c r="D12" s="4">
        <v>220</v>
      </c>
      <c r="E12" s="4"/>
      <c r="F12" s="19"/>
      <c r="G12" s="4"/>
      <c r="H12" s="4"/>
      <c r="I12" s="19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>
        <v>60</v>
      </c>
      <c r="AC12" s="4"/>
      <c r="AD12" s="4"/>
      <c r="AE12" s="4"/>
    </row>
    <row r="13" spans="1:31" s="1" customFormat="1" ht="18.75" customHeight="1">
      <c r="A13" s="5" t="s">
        <v>21</v>
      </c>
      <c r="B13" s="4"/>
      <c r="C13" s="4"/>
      <c r="D13" s="4">
        <v>170</v>
      </c>
      <c r="E13" s="4"/>
      <c r="F13" s="19"/>
      <c r="G13" s="4"/>
      <c r="H13" s="4"/>
      <c r="I13" s="19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>
        <v>70</v>
      </c>
      <c r="AC13" s="4"/>
      <c r="AD13" s="4"/>
      <c r="AE13" s="4"/>
    </row>
    <row r="14" spans="1:31" s="1" customFormat="1" ht="18.75" customHeight="1">
      <c r="A14" s="5" t="s">
        <v>20</v>
      </c>
      <c r="B14" s="4"/>
      <c r="C14" s="4"/>
      <c r="D14" s="4">
        <v>85</v>
      </c>
      <c r="E14" s="4"/>
      <c r="F14" s="19"/>
      <c r="G14" s="4"/>
      <c r="H14" s="4"/>
      <c r="I14" s="19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>
        <v>70</v>
      </c>
      <c r="AC14" s="4"/>
      <c r="AD14" s="4"/>
      <c r="AE14" s="4"/>
    </row>
    <row r="15" spans="1:31" s="1" customFormat="1" ht="18.75" customHeight="1">
      <c r="A15" s="5" t="s">
        <v>22</v>
      </c>
      <c r="B15" s="4"/>
      <c r="C15" s="4"/>
      <c r="D15" s="4">
        <v>220</v>
      </c>
      <c r="E15" s="4"/>
      <c r="F15" s="19"/>
      <c r="G15" s="4">
        <v>160</v>
      </c>
      <c r="H15" s="4"/>
      <c r="I15" s="19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s="1" customFormat="1" ht="18.75" customHeight="1">
      <c r="A16" s="5" t="s">
        <v>23</v>
      </c>
      <c r="B16" s="4"/>
      <c r="C16" s="4"/>
      <c r="D16" s="4">
        <v>385</v>
      </c>
      <c r="E16" s="4"/>
      <c r="F16" s="19"/>
      <c r="G16" s="4">
        <v>385</v>
      </c>
      <c r="H16" s="4"/>
      <c r="I16" s="19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s="1" customFormat="1" ht="18.75" customHeight="1">
      <c r="A17" s="5" t="s">
        <v>24</v>
      </c>
      <c r="B17" s="4"/>
      <c r="C17" s="4"/>
      <c r="D17" s="4">
        <v>368</v>
      </c>
      <c r="E17" s="4"/>
      <c r="F17" s="19"/>
      <c r="G17" s="4">
        <v>270</v>
      </c>
      <c r="H17" s="4"/>
      <c r="I17" s="19"/>
      <c r="J17" s="4"/>
      <c r="K17" s="4"/>
      <c r="L17" s="4"/>
      <c r="M17" s="4"/>
      <c r="N17" s="4">
        <v>25</v>
      </c>
      <c r="O17" s="4"/>
      <c r="P17" s="4"/>
      <c r="Q17" s="4">
        <v>3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s="1" customFormat="1" ht="18.75" customHeight="1">
      <c r="A18" s="5" t="s">
        <v>16</v>
      </c>
      <c r="B18" s="4"/>
      <c r="C18" s="4"/>
      <c r="D18" s="4">
        <v>250</v>
      </c>
      <c r="E18" s="4"/>
      <c r="F18" s="19"/>
      <c r="G18" s="4"/>
      <c r="H18" s="4"/>
      <c r="I18" s="19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s="1" customFormat="1" ht="18.75" customHeight="1">
      <c r="A19" s="5" t="s">
        <v>15</v>
      </c>
      <c r="B19" s="4"/>
      <c r="C19" s="4"/>
      <c r="D19" s="4">
        <v>397</v>
      </c>
      <c r="E19" s="4"/>
      <c r="F19" s="19"/>
      <c r="G19" s="4"/>
      <c r="H19" s="4"/>
      <c r="I19" s="19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s="1" customFormat="1" ht="18.75" customHeight="1">
      <c r="A20" s="7" t="s">
        <v>25</v>
      </c>
      <c r="B20" s="4"/>
      <c r="C20" s="4"/>
      <c r="D20" s="4">
        <f>SUM(D6:D19)</f>
        <v>4163</v>
      </c>
      <c r="E20" s="4"/>
      <c r="F20" s="19"/>
      <c r="G20" s="4">
        <f>SUM(G6:G19)</f>
        <v>1588</v>
      </c>
      <c r="H20" s="4"/>
      <c r="I20" s="19"/>
      <c r="J20" s="4"/>
      <c r="K20" s="4"/>
      <c r="L20" s="4"/>
      <c r="M20" s="4"/>
      <c r="N20" s="4">
        <f>SUM(N6:N19)</f>
        <v>145</v>
      </c>
      <c r="O20" s="4"/>
      <c r="P20" s="19"/>
      <c r="Q20" s="4">
        <f>SUM(Q6:Q19)</f>
        <v>27</v>
      </c>
      <c r="R20" s="4"/>
      <c r="S20" s="19"/>
      <c r="T20" s="4"/>
      <c r="U20" s="4"/>
      <c r="V20" s="4"/>
      <c r="W20" s="4"/>
      <c r="X20" s="4"/>
      <c r="Y20" s="4"/>
      <c r="Z20" s="4"/>
      <c r="AA20" s="4"/>
      <c r="AB20" s="4">
        <f>SUM(AB6:AB19)</f>
        <v>200</v>
      </c>
      <c r="AC20" s="4"/>
      <c r="AD20" s="4"/>
      <c r="AE20" s="4"/>
    </row>
    <row r="21" spans="2:17" s="1" customFormat="1" ht="15.7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="1" customFormat="1" ht="15.75"/>
    <row r="23" s="1" customFormat="1" ht="15.75"/>
    <row r="24" s="1" customFormat="1" ht="15.75"/>
    <row r="25" s="1" customFormat="1" ht="15.75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="1" customFormat="1" ht="15.75"/>
    <row r="32" s="1" customFormat="1" ht="15.75"/>
    <row r="33" s="1" customFormat="1" ht="15.75"/>
    <row r="34" s="1" customFormat="1" ht="15.75"/>
    <row r="35" s="1" customFormat="1" ht="15.75"/>
    <row r="36" s="1" customFormat="1" ht="15.75"/>
    <row r="37" s="1" customFormat="1" ht="15.75"/>
    <row r="38" s="1" customFormat="1" ht="15.75"/>
    <row r="39" s="1" customFormat="1" ht="15.75"/>
    <row r="40" s="1" customFormat="1" ht="15.75"/>
    <row r="41" s="1" customFormat="1" ht="15.75"/>
    <row r="42" s="1" customFormat="1" ht="15.75"/>
    <row r="43" s="2" customFormat="1" ht="18.75"/>
    <row r="44" s="2" customFormat="1" ht="18.75"/>
    <row r="45" s="2" customFormat="1" ht="18.75"/>
    <row r="46" s="2" customFormat="1" ht="18.75"/>
    <row r="47" s="2" customFormat="1" ht="18.75"/>
    <row r="48" s="3" customFormat="1" ht="18"/>
    <row r="49" s="3" customFormat="1" ht="18"/>
    <row r="50" s="3" customFormat="1" ht="18"/>
    <row r="51" s="3" customFormat="1" ht="18"/>
    <row r="52" s="3" customFormat="1" ht="18"/>
    <row r="53" s="3" customFormat="1" ht="18"/>
    <row r="54" s="3" customFormat="1" ht="18"/>
    <row r="55" s="3" customFormat="1" ht="18"/>
    <row r="56" s="3" customFormat="1" ht="18"/>
    <row r="57" s="3" customFormat="1" ht="18"/>
    <row r="58" s="3" customFormat="1" ht="18"/>
    <row r="59" s="3" customFormat="1" ht="18"/>
    <row r="60" s="3" customFormat="1" ht="18"/>
    <row r="61" s="3" customFormat="1" ht="18"/>
    <row r="62" s="3" customFormat="1" ht="18"/>
    <row r="63" s="3" customFormat="1" ht="18"/>
    <row r="64" s="3" customFormat="1" ht="18"/>
    <row r="65" s="3" customFormat="1" ht="18"/>
    <row r="66" s="3" customFormat="1" ht="18"/>
    <row r="67" s="3" customFormat="1" ht="18"/>
    <row r="68" s="3" customFormat="1" ht="18"/>
    <row r="69" s="3" customFormat="1" ht="18"/>
    <row r="70" s="3" customFormat="1" ht="18"/>
    <row r="71" s="3" customFormat="1" ht="18"/>
    <row r="72" s="3" customFormat="1" ht="18"/>
    <row r="73" s="3" customFormat="1" ht="18"/>
    <row r="74" s="3" customFormat="1" ht="18"/>
    <row r="75" s="3" customFormat="1" ht="18"/>
    <row r="76" s="3" customFormat="1" ht="18"/>
    <row r="77" s="3" customFormat="1" ht="18"/>
    <row r="78" s="3" customFormat="1" ht="18"/>
    <row r="79" s="3" customFormat="1" ht="18"/>
    <row r="80" s="3" customFormat="1" ht="18"/>
    <row r="81" s="3" customFormat="1" ht="18"/>
    <row r="82" s="3" customFormat="1" ht="18"/>
    <row r="83" s="3" customFormat="1" ht="18"/>
    <row r="84" s="3" customFormat="1" ht="18"/>
    <row r="85" s="3" customFormat="1" ht="18"/>
    <row r="86" s="3" customFormat="1" ht="18"/>
    <row r="87" s="3" customFormat="1" ht="18"/>
    <row r="88" s="3" customFormat="1" ht="18"/>
    <row r="89" s="3" customFormat="1" ht="18"/>
    <row r="90" s="3" customFormat="1" ht="18"/>
  </sheetData>
  <sheetProtection/>
  <mergeCells count="14">
    <mergeCell ref="U4:U5"/>
    <mergeCell ref="V4:V5"/>
    <mergeCell ref="Z4:AA4"/>
    <mergeCell ref="AB4:AD4"/>
    <mergeCell ref="A1:X1"/>
    <mergeCell ref="A2:X2"/>
    <mergeCell ref="D4:F4"/>
    <mergeCell ref="G4:I4"/>
    <mergeCell ref="J4:J5"/>
    <mergeCell ref="K4:K5"/>
    <mergeCell ref="L4:L5"/>
    <mergeCell ref="N4:P4"/>
    <mergeCell ref="Q4:S4"/>
    <mergeCell ref="T4:T5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shorina</cp:lastModifiedBy>
  <cp:lastPrinted>2015-04-28T06:04:50Z</cp:lastPrinted>
  <dcterms:created xsi:type="dcterms:W3CDTF">1996-10-08T23:32:33Z</dcterms:created>
  <dcterms:modified xsi:type="dcterms:W3CDTF">2015-04-28T06:06:02Z</dcterms:modified>
  <cp:category/>
  <cp:version/>
  <cp:contentType/>
  <cp:contentStatus/>
</cp:coreProperties>
</file>