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86" windowWidth="9105" windowHeight="10470" activeTab="0"/>
  </bookViews>
  <sheets>
    <sheet name="Лист3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<sst xmlns="http://schemas.openxmlformats.org/spreadsheetml/2006/main" count="31" uniqueCount="26">
  <si>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Наименование хозяйств</t>
  </si>
  <si>
    <t>поголовье коров</t>
  </si>
  <si>
    <t>ИТОГО:</t>
  </si>
  <si>
    <t>ООО "Свобода"</t>
  </si>
  <si>
    <t>СПК "Им.Ленина"</t>
  </si>
  <si>
    <t xml:space="preserve"> ЗАО   "8 Марта"</t>
  </si>
  <si>
    <t>ООО "Молога"</t>
  </si>
  <si>
    <t>ОАО "Яр. Бройлер"</t>
  </si>
  <si>
    <t>ЗАО "Михайловское"</t>
  </si>
  <si>
    <t>Сводка надоя молока по сельскохозяйственным предприятиям</t>
  </si>
  <si>
    <t>ООО "Шашково"</t>
  </si>
  <si>
    <t>ООО "СХП Волково"</t>
  </si>
  <si>
    <t>надой на 1 фуражную корову, кг</t>
  </si>
  <si>
    <t>факт</t>
  </si>
  <si>
    <t>план</t>
  </si>
  <si>
    <t>Валовый надой, тонн</t>
  </si>
  <si>
    <t>динамика надоя 2014</t>
  </si>
  <si>
    <t>ЗАО Агромир</t>
  </si>
  <si>
    <t>Органика с 01.10.2014</t>
  </si>
  <si>
    <t>ООО "Арефинское"</t>
  </si>
  <si>
    <t>факт 2014г</t>
  </si>
  <si>
    <t>динамика надоя 2015</t>
  </si>
  <si>
    <t>±  к факту 2014</t>
  </si>
  <si>
    <t>±  к плану 2015</t>
  </si>
  <si>
    <t>± к 2014</t>
  </si>
  <si>
    <t xml:space="preserve">Рыбинского МР  на 26.05.2015 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</si>
</sst>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29"/>
      <name val="Times New Roman"/>
      <family val="1"/>
    </font>
    <font>
      <sz val="10"/>
      <color indexed="29"/>
      <name val="Arial"/>
      <family val="2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5" tint="0.39998000860214233"/>
      <name val="Times New Roman"/>
      <family val="1"/>
    </font>
    <font>
      <sz val="10"/>
      <color theme="5" tint="0.39998000860214233"/>
      <name val="Arial"/>
      <family val="2"/>
    </font>
    <font>
      <b/>
      <sz val="14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3" applyFont="1" applyBorder="1" applyAlignment="1">
      <alignment/>
      <protection/>
    </xf>
    <xf numFmtId="0" fontId="2" fillId="0" borderId="10" xfId="53" applyFont="1" applyBorder="1" applyAlignment="1">
      <alignment horizontal="center"/>
      <protection/>
    </xf>
    <xf numFmtId="0" fontId="4" fillId="0" borderId="11" xfId="53" applyFont="1" applyBorder="1">
      <alignment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1" xfId="53" applyFont="1" applyBorder="1">
      <alignment/>
      <protection/>
    </xf>
    <xf numFmtId="172" fontId="5" fillId="0" borderId="11" xfId="53" applyNumberFormat="1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172" fontId="5" fillId="0" borderId="11" xfId="53" applyNumberFormat="1" applyFont="1" applyBorder="1">
      <alignment/>
      <protection/>
    </xf>
    <xf numFmtId="172" fontId="5" fillId="33" borderId="11" xfId="53" applyNumberFormat="1" applyFont="1" applyFill="1" applyBorder="1" applyAlignment="1">
      <alignment horizontal="center"/>
      <protection/>
    </xf>
    <xf numFmtId="172" fontId="4" fillId="33" borderId="11" xfId="53" applyNumberFormat="1" applyFont="1" applyFill="1" applyBorder="1" applyAlignment="1">
      <alignment horizontal="center"/>
      <protection/>
    </xf>
    <xf numFmtId="1" fontId="4" fillId="33" borderId="11" xfId="53" applyNumberFormat="1" applyFont="1" applyFill="1" applyBorder="1" applyAlignment="1">
      <alignment horizontal="center"/>
      <protection/>
    </xf>
    <xf numFmtId="49" fontId="5" fillId="0" borderId="13" xfId="53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2" fontId="4" fillId="33" borderId="11" xfId="53" applyNumberFormat="1" applyFont="1" applyFill="1" applyBorder="1" applyAlignment="1">
      <alignment horizontal="center"/>
      <protection/>
    </xf>
    <xf numFmtId="172" fontId="5" fillId="34" borderId="11" xfId="53" applyNumberFormat="1" applyFont="1" applyFill="1" applyBorder="1" applyAlignment="1">
      <alignment horizontal="center"/>
      <protection/>
    </xf>
    <xf numFmtId="172" fontId="5" fillId="34" borderId="11" xfId="63" applyNumberFormat="1" applyFont="1" applyFill="1" applyBorder="1" applyAlignment="1">
      <alignment horizontal="center"/>
    </xf>
    <xf numFmtId="172" fontId="6" fillId="33" borderId="11" xfId="53" applyNumberFormat="1" applyFont="1" applyFill="1" applyBorder="1" applyAlignment="1">
      <alignment horizontal="center"/>
      <protection/>
    </xf>
    <xf numFmtId="172" fontId="0" fillId="0" borderId="0" xfId="0" applyNumberFormat="1" applyAlignment="1">
      <alignment/>
    </xf>
    <xf numFmtId="172" fontId="6" fillId="34" borderId="11" xfId="0" applyNumberFormat="1" applyFont="1" applyFill="1" applyBorder="1" applyAlignment="1">
      <alignment horizontal="center"/>
    </xf>
    <xf numFmtId="0" fontId="9" fillId="0" borderId="11" xfId="53" applyFont="1" applyBorder="1">
      <alignment/>
      <protection/>
    </xf>
    <xf numFmtId="172" fontId="9" fillId="0" borderId="11" xfId="53" applyNumberFormat="1" applyFont="1" applyBorder="1" applyAlignment="1">
      <alignment horizontal="center"/>
      <protection/>
    </xf>
    <xf numFmtId="172" fontId="9" fillId="33" borderId="11" xfId="53" applyNumberFormat="1" applyFont="1" applyFill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1" xfId="53" applyFont="1" applyBorder="1" applyAlignment="1">
      <alignment horizontal="center"/>
      <protection/>
    </xf>
    <xf numFmtId="0" fontId="46" fillId="0" borderId="11" xfId="53" applyFont="1" applyBorder="1">
      <alignment/>
      <protection/>
    </xf>
    <xf numFmtId="172" fontId="46" fillId="0" borderId="11" xfId="53" applyNumberFormat="1" applyFont="1" applyBorder="1">
      <alignment/>
      <protection/>
    </xf>
    <xf numFmtId="172" fontId="46" fillId="34" borderId="11" xfId="53" applyNumberFormat="1" applyFont="1" applyFill="1" applyBorder="1" applyAlignment="1">
      <alignment horizontal="center"/>
      <protection/>
    </xf>
    <xf numFmtId="172" fontId="46" fillId="0" borderId="11" xfId="53" applyNumberFormat="1" applyFont="1" applyBorder="1" applyAlignment="1">
      <alignment horizontal="center"/>
      <protection/>
    </xf>
    <xf numFmtId="172" fontId="46" fillId="33" borderId="11" xfId="53" applyNumberFormat="1" applyFont="1" applyFill="1" applyBorder="1" applyAlignment="1">
      <alignment horizontal="center"/>
      <protection/>
    </xf>
    <xf numFmtId="0" fontId="46" fillId="0" borderId="11" xfId="53" applyFont="1" applyBorder="1" applyAlignment="1">
      <alignment horizontal="center"/>
      <protection/>
    </xf>
    <xf numFmtId="0" fontId="46" fillId="0" borderId="11" xfId="0" applyFont="1" applyBorder="1" applyAlignment="1">
      <alignment horizontal="center"/>
    </xf>
    <xf numFmtId="0" fontId="47" fillId="0" borderId="0" xfId="0" applyFont="1" applyAlignment="1">
      <alignment/>
    </xf>
    <xf numFmtId="172" fontId="5" fillId="34" borderId="11" xfId="0" applyNumberFormat="1" applyFont="1" applyFill="1" applyBorder="1" applyAlignment="1">
      <alignment horizontal="center"/>
    </xf>
    <xf numFmtId="2" fontId="48" fillId="33" borderId="11" xfId="53" applyNumberFormat="1" applyFont="1" applyFill="1" applyBorder="1" applyAlignment="1">
      <alignment horizontal="center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Border="1" applyAlignment="1">
      <alignment horizontal="center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5" fillId="0" borderId="22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23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_Sheet1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31.140625" style="0" customWidth="1"/>
    <col min="2" max="2" width="9.57421875" style="0" customWidth="1"/>
    <col min="3" max="3" width="9.7109375" style="0" customWidth="1"/>
    <col min="4" max="4" width="8.57421875" style="0" customWidth="1"/>
    <col min="5" max="5" width="9.7109375" style="0" customWidth="1"/>
    <col min="6" max="6" width="10.28125" style="0" customWidth="1"/>
    <col min="7" max="7" width="10.140625" style="0" customWidth="1"/>
    <col min="8" max="8" width="8.8515625" style="0" customWidth="1"/>
    <col min="9" max="9" width="10.00390625" style="0" customWidth="1"/>
    <col min="10" max="10" width="10.7109375" style="0" customWidth="1"/>
    <col min="11" max="11" width="10.00390625" style="0" customWidth="1"/>
    <col min="12" max="12" width="12.7109375" style="0" customWidth="1"/>
    <col min="13" max="13" width="10.28125" style="0" customWidth="1"/>
    <col min="14" max="14" width="10.8515625" style="0" customWidth="1"/>
  </cols>
  <sheetData>
    <row r="1" spans="1:14" ht="18" customHeight="1">
      <c r="A1" s="51" t="s">
        <v>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8">
      <c r="A2" s="52" t="s">
        <v>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</row>
    <row r="4" spans="1:15" ht="18.75" customHeight="1">
      <c r="A4" s="49" t="s">
        <v>0</v>
      </c>
      <c r="B4" s="43" t="s">
        <v>15</v>
      </c>
      <c r="C4" s="44"/>
      <c r="D4" s="44"/>
      <c r="E4" s="44"/>
      <c r="F4" s="45"/>
      <c r="G4" s="43" t="s">
        <v>12</v>
      </c>
      <c r="H4" s="44"/>
      <c r="I4" s="44"/>
      <c r="J4" s="44"/>
      <c r="K4" s="45"/>
      <c r="L4" s="49" t="s">
        <v>18</v>
      </c>
      <c r="M4" s="43" t="s">
        <v>1</v>
      </c>
      <c r="N4" s="44"/>
      <c r="O4" s="45"/>
    </row>
    <row r="5" spans="1:15" ht="18.75" customHeight="1">
      <c r="A5" s="53"/>
      <c r="B5" s="46"/>
      <c r="C5" s="47"/>
      <c r="D5" s="47"/>
      <c r="E5" s="47"/>
      <c r="F5" s="48"/>
      <c r="G5" s="46"/>
      <c r="H5" s="47"/>
      <c r="I5" s="47"/>
      <c r="J5" s="47"/>
      <c r="K5" s="48"/>
      <c r="L5" s="53"/>
      <c r="M5" s="54"/>
      <c r="N5" s="55"/>
      <c r="O5" s="56"/>
    </row>
    <row r="6" spans="1:15" ht="37.5" customHeight="1">
      <c r="A6" s="53"/>
      <c r="B6" s="49" t="s">
        <v>20</v>
      </c>
      <c r="C6" s="39">
        <v>2015</v>
      </c>
      <c r="D6" s="40"/>
      <c r="E6" s="41" t="s">
        <v>21</v>
      </c>
      <c r="F6" s="42"/>
      <c r="G6" s="49" t="s">
        <v>20</v>
      </c>
      <c r="H6" s="39">
        <v>2015</v>
      </c>
      <c r="I6" s="40"/>
      <c r="J6" s="41" t="s">
        <v>16</v>
      </c>
      <c r="K6" s="42"/>
      <c r="L6" s="53"/>
      <c r="M6" s="46"/>
      <c r="N6" s="47"/>
      <c r="O6" s="48"/>
    </row>
    <row r="7" spans="1:15" ht="56.25" customHeight="1">
      <c r="A7" s="50"/>
      <c r="B7" s="50"/>
      <c r="C7" s="4" t="s">
        <v>14</v>
      </c>
      <c r="D7" s="4" t="s">
        <v>13</v>
      </c>
      <c r="E7" s="13" t="s">
        <v>22</v>
      </c>
      <c r="F7" s="13" t="s">
        <v>23</v>
      </c>
      <c r="G7" s="50"/>
      <c r="H7" s="4" t="s">
        <v>13</v>
      </c>
      <c r="I7" s="4" t="s">
        <v>14</v>
      </c>
      <c r="J7" s="13" t="s">
        <v>23</v>
      </c>
      <c r="K7" s="13" t="s">
        <v>22</v>
      </c>
      <c r="L7" s="50"/>
      <c r="M7" s="5">
        <v>2015</v>
      </c>
      <c r="N7" s="4">
        <v>2014</v>
      </c>
      <c r="O7" s="14" t="s">
        <v>24</v>
      </c>
    </row>
    <row r="8" spans="1:15" ht="18.75">
      <c r="A8" s="6" t="s">
        <v>3</v>
      </c>
      <c r="B8" s="21">
        <v>1.74</v>
      </c>
      <c r="C8" s="6"/>
      <c r="D8" s="18">
        <v>2</v>
      </c>
      <c r="E8" s="7">
        <f aca="true" t="shared" si="0" ref="E8:E15">D8-B8</f>
        <v>0.26</v>
      </c>
      <c r="F8" s="7"/>
      <c r="G8" s="10">
        <f aca="true" t="shared" si="1" ref="G8:G18">B8/N8*1000</f>
        <v>11.756756756756756</v>
      </c>
      <c r="H8" s="10">
        <f aca="true" t="shared" si="2" ref="H8:H18">D8/M8*1000</f>
        <v>14.285714285714285</v>
      </c>
      <c r="I8" s="10"/>
      <c r="J8" s="10"/>
      <c r="K8" s="10">
        <f aca="true" t="shared" si="3" ref="K8:K18">H8-G8</f>
        <v>2.5289575289575286</v>
      </c>
      <c r="L8" s="8">
        <v>1855</v>
      </c>
      <c r="M8" s="8">
        <v>140</v>
      </c>
      <c r="N8" s="8">
        <v>148</v>
      </c>
      <c r="O8" s="15">
        <f aca="true" t="shared" si="4" ref="O8:O17">M8-N8</f>
        <v>-8</v>
      </c>
    </row>
    <row r="9" spans="1:15" ht="18.75">
      <c r="A9" s="6" t="s">
        <v>4</v>
      </c>
      <c r="B9" s="21">
        <v>6.26</v>
      </c>
      <c r="C9" s="9">
        <v>6.3</v>
      </c>
      <c r="D9" s="17">
        <v>7.25</v>
      </c>
      <c r="E9" s="7">
        <f t="shared" si="0"/>
        <v>0.9900000000000002</v>
      </c>
      <c r="F9" s="7">
        <f>D9-C9</f>
        <v>0.9500000000000002</v>
      </c>
      <c r="G9" s="10">
        <f t="shared" si="1"/>
        <v>13.91111111111111</v>
      </c>
      <c r="H9" s="10">
        <f t="shared" si="2"/>
        <v>16.11111111111111</v>
      </c>
      <c r="I9" s="10">
        <v>13.9</v>
      </c>
      <c r="J9" s="10">
        <f>H9-I9</f>
        <v>2.2111111111111104</v>
      </c>
      <c r="K9" s="10">
        <f t="shared" si="3"/>
        <v>2.200000000000001</v>
      </c>
      <c r="L9" s="8">
        <v>3600</v>
      </c>
      <c r="M9" s="8">
        <v>450</v>
      </c>
      <c r="N9" s="8">
        <v>450</v>
      </c>
      <c r="O9" s="15">
        <f t="shared" si="4"/>
        <v>0</v>
      </c>
    </row>
    <row r="10" spans="1:15" ht="18.75">
      <c r="A10" s="6" t="s">
        <v>11</v>
      </c>
      <c r="B10" s="21">
        <v>3.22</v>
      </c>
      <c r="C10" s="9">
        <v>4.2</v>
      </c>
      <c r="D10" s="17">
        <v>3.33</v>
      </c>
      <c r="E10" s="7">
        <f t="shared" si="0"/>
        <v>0.10999999999999988</v>
      </c>
      <c r="F10" s="7">
        <f aca="true" t="shared" si="5" ref="F10:F15">D10-C10</f>
        <v>-0.8700000000000001</v>
      </c>
      <c r="G10" s="10">
        <f t="shared" si="1"/>
        <v>8.797814207650273</v>
      </c>
      <c r="H10" s="10">
        <f t="shared" si="2"/>
        <v>9.22437673130194</v>
      </c>
      <c r="I10" s="10">
        <v>11.5</v>
      </c>
      <c r="J10" s="10">
        <f aca="true" t="shared" si="6" ref="J10:J15">H10-I10</f>
        <v>-2.2756232686980606</v>
      </c>
      <c r="K10" s="10">
        <f t="shared" si="3"/>
        <v>0.4265625236516666</v>
      </c>
      <c r="L10" s="8">
        <v>2500</v>
      </c>
      <c r="M10" s="8">
        <v>361</v>
      </c>
      <c r="N10" s="8">
        <v>366</v>
      </c>
      <c r="O10" s="15">
        <f t="shared" si="4"/>
        <v>-5</v>
      </c>
    </row>
    <row r="11" spans="1:15" ht="18.75">
      <c r="A11" s="6" t="s">
        <v>19</v>
      </c>
      <c r="B11" s="21">
        <v>14.8</v>
      </c>
      <c r="C11" s="9">
        <v>14.7</v>
      </c>
      <c r="D11" s="17">
        <v>15.2</v>
      </c>
      <c r="E11" s="7">
        <f t="shared" si="0"/>
        <v>0.3999999999999986</v>
      </c>
      <c r="F11" s="7">
        <f t="shared" si="5"/>
        <v>0.5</v>
      </c>
      <c r="G11" s="10">
        <f t="shared" si="1"/>
        <v>18.500000000000004</v>
      </c>
      <c r="H11" s="10">
        <f t="shared" si="2"/>
        <v>17.531718569780853</v>
      </c>
      <c r="I11" s="10">
        <v>17</v>
      </c>
      <c r="J11" s="10">
        <f t="shared" si="6"/>
        <v>0.5317185697808533</v>
      </c>
      <c r="K11" s="10">
        <f t="shared" si="3"/>
        <v>-0.9682814302191503</v>
      </c>
      <c r="L11" s="8">
        <v>16300</v>
      </c>
      <c r="M11" s="8">
        <v>867</v>
      </c>
      <c r="N11" s="8">
        <v>800</v>
      </c>
      <c r="O11" s="15">
        <f t="shared" si="4"/>
        <v>67</v>
      </c>
    </row>
    <row r="12" spans="1:15" ht="18.75">
      <c r="A12" s="6" t="s">
        <v>5</v>
      </c>
      <c r="B12" s="21">
        <v>7.062</v>
      </c>
      <c r="C12" s="9">
        <v>7.9</v>
      </c>
      <c r="D12" s="17">
        <v>7.958</v>
      </c>
      <c r="E12" s="7">
        <f t="shared" si="0"/>
        <v>0.8959999999999999</v>
      </c>
      <c r="F12" s="7">
        <f t="shared" si="5"/>
        <v>0.05799999999999983</v>
      </c>
      <c r="G12" s="10">
        <f t="shared" si="1"/>
        <v>12.84</v>
      </c>
      <c r="H12" s="10">
        <f t="shared" si="2"/>
        <v>14.469090909090909</v>
      </c>
      <c r="I12" s="10">
        <v>14.4</v>
      </c>
      <c r="J12" s="10">
        <f t="shared" si="6"/>
        <v>0.06909090909090843</v>
      </c>
      <c r="K12" s="10">
        <f t="shared" si="3"/>
        <v>1.629090909090909</v>
      </c>
      <c r="L12" s="8">
        <v>8657</v>
      </c>
      <c r="M12" s="8">
        <v>550</v>
      </c>
      <c r="N12" s="8">
        <v>550</v>
      </c>
      <c r="O12" s="15">
        <f t="shared" si="4"/>
        <v>0</v>
      </c>
    </row>
    <row r="13" spans="1:15" ht="18.75">
      <c r="A13" s="6" t="s">
        <v>6</v>
      </c>
      <c r="B13" s="21">
        <v>5.692</v>
      </c>
      <c r="C13" s="9">
        <v>5.4</v>
      </c>
      <c r="D13" s="17">
        <v>6.525</v>
      </c>
      <c r="E13" s="7">
        <f t="shared" si="0"/>
        <v>0.8330000000000002</v>
      </c>
      <c r="F13" s="7">
        <f t="shared" si="5"/>
        <v>1.125</v>
      </c>
      <c r="G13" s="10">
        <f>B13/N13*1000</f>
        <v>14.265664160401002</v>
      </c>
      <c r="H13" s="10">
        <f>D13/M13*1000</f>
        <v>16.353383458646615</v>
      </c>
      <c r="I13" s="10">
        <v>13.6</v>
      </c>
      <c r="J13" s="10">
        <f t="shared" si="6"/>
        <v>2.7533834586466153</v>
      </c>
      <c r="K13" s="10">
        <f t="shared" si="3"/>
        <v>2.087719298245613</v>
      </c>
      <c r="L13" s="8">
        <v>9174</v>
      </c>
      <c r="M13" s="8">
        <v>399</v>
      </c>
      <c r="N13" s="8">
        <v>399</v>
      </c>
      <c r="O13" s="15">
        <f t="shared" si="4"/>
        <v>0</v>
      </c>
    </row>
    <row r="14" spans="1:15" ht="18.75">
      <c r="A14" s="6" t="s">
        <v>8</v>
      </c>
      <c r="B14" s="21">
        <v>1.898</v>
      </c>
      <c r="C14" s="9">
        <v>2</v>
      </c>
      <c r="D14" s="17">
        <v>2.67</v>
      </c>
      <c r="E14" s="7">
        <f t="shared" si="0"/>
        <v>0.772</v>
      </c>
      <c r="F14" s="7">
        <f t="shared" si="5"/>
        <v>0.6699999999999999</v>
      </c>
      <c r="G14" s="10">
        <f t="shared" si="1"/>
        <v>9.258536585365853</v>
      </c>
      <c r="H14" s="10">
        <f t="shared" si="2"/>
        <v>14.432432432432432</v>
      </c>
      <c r="I14" s="10">
        <v>12</v>
      </c>
      <c r="J14" s="10">
        <f t="shared" si="6"/>
        <v>2.4324324324324316</v>
      </c>
      <c r="K14" s="10">
        <f t="shared" si="3"/>
        <v>5.173895847066579</v>
      </c>
      <c r="L14" s="8"/>
      <c r="M14" s="8">
        <v>185</v>
      </c>
      <c r="N14" s="8">
        <v>205</v>
      </c>
      <c r="O14" s="15">
        <f t="shared" si="4"/>
        <v>-20</v>
      </c>
    </row>
    <row r="15" spans="1:15" ht="18.75">
      <c r="A15" s="6" t="s">
        <v>7</v>
      </c>
      <c r="B15" s="21">
        <v>8.491</v>
      </c>
      <c r="C15" s="9">
        <v>9.45</v>
      </c>
      <c r="D15" s="17">
        <v>11.135</v>
      </c>
      <c r="E15" s="7">
        <f t="shared" si="0"/>
        <v>2.644</v>
      </c>
      <c r="F15" s="7">
        <f t="shared" si="5"/>
        <v>1.6850000000000005</v>
      </c>
      <c r="G15" s="10">
        <f>B15/N15*1000</f>
        <v>16.29750479846449</v>
      </c>
      <c r="H15" s="10">
        <f t="shared" si="2"/>
        <v>19.88392857142857</v>
      </c>
      <c r="I15" s="10">
        <v>17.5</v>
      </c>
      <c r="J15" s="10">
        <f t="shared" si="6"/>
        <v>2.3839285714285694</v>
      </c>
      <c r="K15" s="10">
        <f t="shared" si="3"/>
        <v>3.5864237729640784</v>
      </c>
      <c r="L15" s="8">
        <v>49200</v>
      </c>
      <c r="M15" s="8">
        <v>560</v>
      </c>
      <c r="N15" s="8">
        <v>521</v>
      </c>
      <c r="O15" s="15">
        <f t="shared" si="4"/>
        <v>39</v>
      </c>
    </row>
    <row r="16" spans="1:15" s="36" customFormat="1" ht="18.75">
      <c r="A16" s="29" t="s">
        <v>10</v>
      </c>
      <c r="B16" s="37">
        <v>1.278</v>
      </c>
      <c r="C16" s="30"/>
      <c r="D16" s="31">
        <v>0</v>
      </c>
      <c r="E16" s="32">
        <f>D16-B16</f>
        <v>-1.278</v>
      </c>
      <c r="F16" s="32"/>
      <c r="G16" s="33">
        <f>B16/N16*1000</f>
        <v>9.755725190839694</v>
      </c>
      <c r="H16" s="33"/>
      <c r="I16" s="33"/>
      <c r="J16" s="33"/>
      <c r="K16" s="33">
        <f>H16-G16</f>
        <v>-9.755725190839694</v>
      </c>
      <c r="L16" s="34"/>
      <c r="M16" s="34">
        <v>0</v>
      </c>
      <c r="N16" s="34">
        <v>131</v>
      </c>
      <c r="O16" s="35">
        <f>M16-N16</f>
        <v>-131</v>
      </c>
    </row>
    <row r="17" spans="1:15" s="27" customFormat="1" ht="18.75">
      <c r="A17" s="22" t="s">
        <v>17</v>
      </c>
      <c r="B17" s="23">
        <v>0</v>
      </c>
      <c r="C17" s="22"/>
      <c r="D17" s="23">
        <v>0</v>
      </c>
      <c r="E17" s="23"/>
      <c r="F17" s="23"/>
      <c r="G17" s="24"/>
      <c r="H17" s="24"/>
      <c r="I17" s="24"/>
      <c r="J17" s="24"/>
      <c r="K17" s="24"/>
      <c r="L17" s="28"/>
      <c r="M17" s="25">
        <v>25</v>
      </c>
      <c r="N17" s="25">
        <v>0</v>
      </c>
      <c r="O17" s="26">
        <f t="shared" si="4"/>
        <v>25</v>
      </c>
    </row>
    <row r="18" spans="1:15" ht="18.75">
      <c r="A18" s="3" t="s">
        <v>2</v>
      </c>
      <c r="B18" s="16">
        <f>SUM(B8:B17)</f>
        <v>50.441</v>
      </c>
      <c r="C18" s="38"/>
      <c r="D18" s="16">
        <f>SUM(D8:D17)</f>
        <v>56.068</v>
      </c>
      <c r="E18" s="16"/>
      <c r="F18" s="16"/>
      <c r="G18" s="11">
        <f t="shared" si="1"/>
        <v>14.129131652661066</v>
      </c>
      <c r="H18" s="11">
        <f t="shared" si="2"/>
        <v>15.85185185185185</v>
      </c>
      <c r="I18" s="19"/>
      <c r="J18" s="19"/>
      <c r="K18" s="11">
        <f t="shared" si="3"/>
        <v>1.7227201991907837</v>
      </c>
      <c r="L18" s="12">
        <f>SUM(L8:L17)</f>
        <v>91286</v>
      </c>
      <c r="M18" s="12">
        <f>SUM(M8:M17)</f>
        <v>3537</v>
      </c>
      <c r="N18" s="12">
        <f>SUM(N8:N17)</f>
        <v>3570</v>
      </c>
      <c r="O18" s="12">
        <f>SUM(O8:O17)</f>
        <v>-33</v>
      </c>
    </row>
    <row r="19" ht="18" customHeight="1"/>
    <row r="21" spans="2:15" ht="12.7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4" spans="2:15" ht="12.7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</sheetData>
  <sheetProtection/>
  <mergeCells count="13">
    <mergeCell ref="A1:N1"/>
    <mergeCell ref="A2:N2"/>
    <mergeCell ref="L4:L7"/>
    <mergeCell ref="M4:O6"/>
    <mergeCell ref="A4:A7"/>
    <mergeCell ref="B6:B7"/>
    <mergeCell ref="B4:F5"/>
    <mergeCell ref="C6:D6"/>
    <mergeCell ref="E6:F6"/>
    <mergeCell ref="G4:K5"/>
    <mergeCell ref="J6:K6"/>
    <mergeCell ref="G6:G7"/>
    <mergeCell ref="H6:I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Ротарь Ирина Александровна</cp:lastModifiedBy>
  <cp:lastPrinted>2015-05-21T06:22:54Z</cp:lastPrinted>
  <dcterms:created xsi:type="dcterms:W3CDTF">1996-10-08T23:32:33Z</dcterms:created>
  <dcterms:modified xsi:type="dcterms:W3CDTF">2015-05-26T06:44:11Z</dcterms:modified>
  <cp:category/>
  <cp:version/>
  <cp:contentType/>
  <cp:contentStatus/>
</cp:coreProperties>
</file>